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Asst\Desktop\"/>
    </mc:Choice>
  </mc:AlternateContent>
  <bookViews>
    <workbookView xWindow="120" yWindow="30" windowWidth="11655" windowHeight="6495"/>
  </bookViews>
  <sheets>
    <sheet name="Pay App" sheetId="2" r:id="rId1"/>
    <sheet name="SOV" sheetId="1" r:id="rId2"/>
  </sheets>
  <definedNames>
    <definedName name="_xlnm.Print_Area" localSheetId="0">'Pay App'!$A$1:$N$59</definedName>
    <definedName name="_xlnm.Print_Area" localSheetId="1">SOV!$A$1:$I$73</definedName>
    <definedName name="_xlnm.Print_Titles" localSheetId="1">SOV!$1:$3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Q30" i="2" l="1"/>
  <c r="R30" i="2"/>
  <c r="S30" i="2"/>
  <c r="T30" i="2"/>
  <c r="U30" i="2"/>
  <c r="V30" i="2"/>
  <c r="W30" i="2"/>
  <c r="X30" i="2"/>
  <c r="Y30" i="2"/>
  <c r="Z30" i="2"/>
  <c r="AA30" i="2"/>
  <c r="Q31" i="2"/>
  <c r="R31" i="2"/>
  <c r="S31" i="2"/>
  <c r="T31" i="2"/>
  <c r="U31" i="2"/>
  <c r="V31" i="2"/>
  <c r="W31" i="2"/>
  <c r="X31" i="2"/>
  <c r="Y31" i="2"/>
  <c r="Z31" i="2"/>
  <c r="AA31" i="2"/>
  <c r="Q32" i="2"/>
  <c r="R32" i="2"/>
  <c r="S32" i="2"/>
  <c r="T32" i="2"/>
  <c r="U32" i="2"/>
  <c r="V32" i="2"/>
  <c r="W32" i="2"/>
  <c r="X32" i="2"/>
  <c r="Y32" i="2"/>
  <c r="Z32" i="2"/>
  <c r="AA32" i="2"/>
  <c r="Q33" i="2"/>
  <c r="R33" i="2"/>
  <c r="S33" i="2"/>
  <c r="T33" i="2"/>
  <c r="U33" i="2"/>
  <c r="V33" i="2"/>
  <c r="W33" i="2"/>
  <c r="X33" i="2"/>
  <c r="Y33" i="2"/>
  <c r="Z33" i="2"/>
  <c r="AA33" i="2"/>
  <c r="Q34" i="2"/>
  <c r="R34" i="2"/>
  <c r="S34" i="2"/>
  <c r="T34" i="2"/>
  <c r="U34" i="2"/>
  <c r="V34" i="2"/>
  <c r="W34" i="2"/>
  <c r="X34" i="2"/>
  <c r="Y34" i="2"/>
  <c r="Z34" i="2"/>
  <c r="AA34" i="2"/>
  <c r="Q35" i="2"/>
  <c r="R35" i="2"/>
  <c r="S35" i="2"/>
  <c r="T35" i="2"/>
  <c r="U35" i="2"/>
  <c r="V35" i="2"/>
  <c r="W35" i="2"/>
  <c r="X35" i="2"/>
  <c r="Y35" i="2"/>
  <c r="Z35" i="2"/>
  <c r="AA35" i="2"/>
  <c r="Q36" i="2"/>
  <c r="R36" i="2"/>
  <c r="S36" i="2"/>
  <c r="T36" i="2"/>
  <c r="U36" i="2"/>
  <c r="V36" i="2"/>
  <c r="W36" i="2"/>
  <c r="X36" i="2"/>
  <c r="Y36" i="2"/>
  <c r="Z36" i="2"/>
  <c r="AA36" i="2"/>
  <c r="Q37" i="2"/>
  <c r="R37" i="2"/>
  <c r="S37" i="2"/>
  <c r="T37" i="2"/>
  <c r="U37" i="2"/>
  <c r="V37" i="2"/>
  <c r="W37" i="2"/>
  <c r="X37" i="2"/>
  <c r="Y37" i="2"/>
  <c r="Z37" i="2"/>
  <c r="AA37" i="2"/>
  <c r="Q38" i="2"/>
  <c r="R38" i="2"/>
  <c r="S38" i="2"/>
  <c r="T38" i="2"/>
  <c r="U38" i="2"/>
  <c r="V38" i="2"/>
  <c r="W38" i="2"/>
  <c r="X38" i="2"/>
  <c r="Y38" i="2"/>
  <c r="Z38" i="2"/>
  <c r="AA38" i="2"/>
  <c r="Q39" i="2"/>
  <c r="R39" i="2"/>
  <c r="S39" i="2"/>
  <c r="T39" i="2"/>
  <c r="U39" i="2"/>
  <c r="V39" i="2"/>
  <c r="W39" i="2"/>
  <c r="X39" i="2"/>
  <c r="Y39" i="2"/>
  <c r="Z39" i="2"/>
  <c r="AA39" i="2"/>
  <c r="Q40" i="2"/>
  <c r="R40" i="2"/>
  <c r="S40" i="2"/>
  <c r="T40" i="2"/>
  <c r="U40" i="2"/>
  <c r="V40" i="2"/>
  <c r="W40" i="2"/>
  <c r="X40" i="2"/>
  <c r="Y40" i="2"/>
  <c r="Z40" i="2"/>
  <c r="AA40" i="2"/>
  <c r="Q41" i="2"/>
  <c r="R41" i="2"/>
  <c r="S41" i="2"/>
  <c r="T41" i="2"/>
  <c r="U41" i="2"/>
  <c r="V41" i="2"/>
  <c r="W41" i="2"/>
  <c r="X41" i="2"/>
  <c r="Y41" i="2"/>
  <c r="Z41" i="2"/>
  <c r="AA41" i="2"/>
  <c r="Q42" i="2"/>
  <c r="R42" i="2"/>
  <c r="S42" i="2"/>
  <c r="T42" i="2"/>
  <c r="U42" i="2"/>
  <c r="V42" i="2"/>
  <c r="W42" i="2"/>
  <c r="X42" i="2"/>
  <c r="Y42" i="2"/>
  <c r="Z42" i="2"/>
  <c r="AA42" i="2"/>
  <c r="Q43" i="2"/>
  <c r="R43" i="2"/>
  <c r="S43" i="2"/>
  <c r="T43" i="2"/>
  <c r="U43" i="2"/>
  <c r="V43" i="2"/>
  <c r="W43" i="2"/>
  <c r="X43" i="2"/>
  <c r="Y43" i="2"/>
  <c r="Z43" i="2"/>
  <c r="AA43" i="2"/>
  <c r="Q44" i="2"/>
  <c r="R44" i="2"/>
  <c r="S44" i="2"/>
  <c r="T44" i="2"/>
  <c r="U44" i="2"/>
  <c r="V44" i="2"/>
  <c r="W44" i="2"/>
  <c r="X44" i="2"/>
  <c r="Y44" i="2"/>
  <c r="Z44" i="2"/>
  <c r="AA44" i="2"/>
  <c r="Q45" i="2"/>
  <c r="R45" i="2"/>
  <c r="S45" i="2"/>
  <c r="T45" i="2"/>
  <c r="U45" i="2"/>
  <c r="V45" i="2"/>
  <c r="W45" i="2"/>
  <c r="X45" i="2"/>
  <c r="Y45" i="2"/>
  <c r="Z45" i="2"/>
  <c r="AA45" i="2"/>
  <c r="Q46" i="2"/>
  <c r="R46" i="2"/>
  <c r="S46" i="2"/>
  <c r="T46" i="2"/>
  <c r="U46" i="2"/>
  <c r="V46" i="2"/>
  <c r="W46" i="2"/>
  <c r="X46" i="2"/>
  <c r="Y46" i="2"/>
  <c r="Z46" i="2"/>
  <c r="AA46" i="2"/>
  <c r="Q47" i="2"/>
  <c r="R47" i="2"/>
  <c r="S47" i="2"/>
  <c r="T47" i="2"/>
  <c r="U47" i="2"/>
  <c r="V47" i="2"/>
  <c r="W47" i="2"/>
  <c r="X47" i="2"/>
  <c r="Y47" i="2"/>
  <c r="Z47" i="2"/>
  <c r="AA47" i="2"/>
  <c r="Q48" i="2"/>
  <c r="R48" i="2"/>
  <c r="S48" i="2"/>
  <c r="T48" i="2"/>
  <c r="U48" i="2"/>
  <c r="V48" i="2"/>
  <c r="W48" i="2"/>
  <c r="X48" i="2"/>
  <c r="Y48" i="2"/>
  <c r="Z48" i="2"/>
  <c r="AA48" i="2"/>
  <c r="Q49" i="2"/>
  <c r="R49" i="2"/>
  <c r="S49" i="2"/>
  <c r="T49" i="2"/>
  <c r="U49" i="2"/>
  <c r="V49" i="2"/>
  <c r="W49" i="2"/>
  <c r="X49" i="2"/>
  <c r="Y49" i="2"/>
  <c r="Z49" i="2"/>
  <c r="AA49" i="2"/>
  <c r="Q50" i="2"/>
  <c r="R50" i="2"/>
  <c r="S50" i="2"/>
  <c r="T50" i="2"/>
  <c r="U50" i="2"/>
  <c r="V50" i="2"/>
  <c r="W50" i="2"/>
  <c r="X50" i="2"/>
  <c r="Y50" i="2"/>
  <c r="Z50" i="2"/>
  <c r="AA50" i="2"/>
  <c r="M25" i="2"/>
  <c r="I49" i="1" l="1"/>
  <c r="H49" i="1"/>
  <c r="E49" i="1"/>
  <c r="I48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A42" i="1"/>
  <c r="A43" i="1" s="1"/>
  <c r="A44" i="1" s="1"/>
  <c r="A45" i="1" s="1"/>
  <c r="A46" i="1" s="1"/>
  <c r="A47" i="1" s="1"/>
  <c r="A48" i="1" s="1"/>
  <c r="A49" i="1" s="1"/>
  <c r="I41" i="1"/>
  <c r="H41" i="1"/>
  <c r="E41" i="1"/>
  <c r="A41" i="1"/>
  <c r="I40" i="1"/>
  <c r="H40" i="1"/>
  <c r="E40" i="1"/>
  <c r="A40" i="1"/>
  <c r="G12" i="1"/>
  <c r="G7" i="1"/>
  <c r="I4" i="2" l="1"/>
  <c r="G10" i="1"/>
  <c r="D12" i="1"/>
  <c r="H28" i="1" l="1"/>
  <c r="E28" i="1"/>
  <c r="E64" i="1"/>
  <c r="H39" i="1"/>
  <c r="E39" i="1"/>
  <c r="I38" i="1"/>
  <c r="H38" i="1"/>
  <c r="E38" i="1"/>
  <c r="I37" i="1"/>
  <c r="H37" i="1"/>
  <c r="E36" i="1"/>
  <c r="E35" i="1"/>
  <c r="I34" i="1"/>
  <c r="I33" i="1"/>
  <c r="H33" i="1"/>
  <c r="H23" i="1"/>
  <c r="C51" i="1"/>
  <c r="D51" i="1"/>
  <c r="D73" i="1" s="1"/>
  <c r="A64" i="1"/>
  <c r="A65" i="1" s="1"/>
  <c r="A66" i="1" s="1"/>
  <c r="A67" i="1" s="1"/>
  <c r="A68" i="1" s="1"/>
  <c r="A69" i="1" s="1"/>
  <c r="M18" i="2"/>
  <c r="E23" i="2" s="1"/>
  <c r="C71" i="1"/>
  <c r="E11" i="2" s="1"/>
  <c r="I69" i="1"/>
  <c r="E69" i="1"/>
  <c r="H68" i="1"/>
  <c r="H67" i="1"/>
  <c r="E67" i="1"/>
  <c r="I66" i="1"/>
  <c r="I63" i="1"/>
  <c r="E32" i="1"/>
  <c r="H32" i="1"/>
  <c r="E31" i="1"/>
  <c r="E30" i="1"/>
  <c r="I30" i="1"/>
  <c r="H29" i="1"/>
  <c r="I27" i="1"/>
  <c r="H26" i="1"/>
  <c r="I26" i="1"/>
  <c r="E26" i="1"/>
  <c r="E25" i="1"/>
  <c r="I25" i="1"/>
  <c r="I24" i="1"/>
  <c r="I22" i="1"/>
  <c r="H21" i="1"/>
  <c r="H20" i="1"/>
  <c r="E20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8" i="1"/>
  <c r="B7" i="1"/>
  <c r="B6" i="1"/>
  <c r="G6" i="1"/>
  <c r="D4" i="2"/>
  <c r="A53" i="2"/>
  <c r="I18" i="1"/>
  <c r="E68" i="1"/>
  <c r="I68" i="1"/>
  <c r="H69" i="1"/>
  <c r="I28" i="1"/>
  <c r="H19" i="1"/>
  <c r="I31" i="1"/>
  <c r="H64" i="1"/>
  <c r="E37" i="1"/>
  <c r="I32" i="1"/>
  <c r="H35" i="1"/>
  <c r="E34" i="1"/>
  <c r="I35" i="1"/>
  <c r="H34" i="1"/>
  <c r="H36" i="1"/>
  <c r="E10" i="2" l="1"/>
  <c r="H63" i="1"/>
  <c r="I23" i="1"/>
  <c r="E21" i="1"/>
  <c r="C73" i="1"/>
  <c r="E13" i="2" s="1"/>
  <c r="H22" i="1"/>
  <c r="E22" i="1"/>
  <c r="I21" i="1"/>
  <c r="E29" i="1"/>
  <c r="I29" i="1"/>
  <c r="E23" i="1"/>
  <c r="I36" i="1"/>
  <c r="I20" i="1"/>
  <c r="I19" i="1"/>
  <c r="H31" i="1"/>
  <c r="E19" i="1"/>
  <c r="I50" i="1"/>
  <c r="H50" i="1"/>
  <c r="I65" i="1"/>
  <c r="E65" i="1"/>
  <c r="H65" i="1"/>
  <c r="F71" i="1"/>
  <c r="G71" i="1" s="1"/>
  <c r="H24" i="1"/>
  <c r="E27" i="1"/>
  <c r="I64" i="1"/>
  <c r="H66" i="1"/>
  <c r="E24" i="1"/>
  <c r="E33" i="1"/>
  <c r="E66" i="1"/>
  <c r="I39" i="1"/>
  <c r="E63" i="1"/>
  <c r="H25" i="1"/>
  <c r="H30" i="1"/>
  <c r="I67" i="1"/>
  <c r="H27" i="1"/>
  <c r="I71" i="1" l="1"/>
  <c r="H71" i="1"/>
  <c r="E71" i="1"/>
  <c r="E51" i="1"/>
  <c r="H51" i="1"/>
  <c r="H73" i="1" l="1"/>
  <c r="E73" i="1"/>
  <c r="F51" i="1"/>
  <c r="F73" i="1" l="1"/>
  <c r="E15" i="2" s="1"/>
  <c r="E14" i="2" s="1"/>
  <c r="G51" i="1"/>
  <c r="I51" i="1"/>
  <c r="I73" i="1" s="1"/>
  <c r="E21" i="2"/>
  <c r="E22" i="2" s="1"/>
  <c r="G73" i="1" l="1"/>
  <c r="E25" i="2"/>
</calcChain>
</file>

<file path=xl/sharedStrings.xml><?xml version="1.0" encoding="utf-8"?>
<sst xmlns="http://schemas.openxmlformats.org/spreadsheetml/2006/main" count="147" uniqueCount="114">
  <si>
    <t>CONTRACTOR/</t>
  </si>
  <si>
    <t>SUPPLIER:</t>
  </si>
  <si>
    <t>SCHEDULE OF VALUES</t>
  </si>
  <si>
    <t>PROJECT:</t>
  </si>
  <si>
    <t>(A)</t>
  </si>
  <si>
    <t>NUMBER</t>
  </si>
  <si>
    <t>(B)</t>
  </si>
  <si>
    <t>DESCRIPTION</t>
  </si>
  <si>
    <t>SCHEDULE</t>
  </si>
  <si>
    <t>(C)</t>
  </si>
  <si>
    <t>OF</t>
  </si>
  <si>
    <t>VALUE</t>
  </si>
  <si>
    <t>(D)</t>
  </si>
  <si>
    <t>COMPLETE</t>
  </si>
  <si>
    <t>LAST</t>
  </si>
  <si>
    <t>REQUEST</t>
  </si>
  <si>
    <t>(E)</t>
  </si>
  <si>
    <t>THIS</t>
  </si>
  <si>
    <t>(F)</t>
  </si>
  <si>
    <t>TOTAL</t>
  </si>
  <si>
    <t>EARNED</t>
  </si>
  <si>
    <t>(D) + (E)</t>
  </si>
  <si>
    <t>(G)</t>
  </si>
  <si>
    <t>%</t>
  </si>
  <si>
    <t>(F) / (C)</t>
  </si>
  <si>
    <t>(H)</t>
  </si>
  <si>
    <t>BALANCE</t>
  </si>
  <si>
    <t>TO FINISH</t>
  </si>
  <si>
    <t>(C) - (F)</t>
  </si>
  <si>
    <t>(I)</t>
  </si>
  <si>
    <t>RETAINAGE</t>
  </si>
  <si>
    <t>COOK BROTHERS, INC.</t>
  </si>
  <si>
    <t>REQUISITION FOR PAYMENT</t>
  </si>
  <si>
    <t>DATE</t>
  </si>
  <si>
    <t>REQUISITION NUMBER</t>
  </si>
  <si>
    <t>SUBCONTRACTOR</t>
  </si>
  <si>
    <t>ADDRESS</t>
  </si>
  <si>
    <t>WORK DESCRIPTION</t>
  </si>
  <si>
    <t>ORIGINAL CONTRACT AMOUNT</t>
  </si>
  <si>
    <t>CODE</t>
  </si>
  <si>
    <t xml:space="preserve">  ADDITIONS TO DATE (APPROVED)</t>
  </si>
  <si>
    <t>INSURANCE</t>
  </si>
  <si>
    <t xml:space="preserve">  DEDUCTIONS TO DATE (APPROVED)</t>
  </si>
  <si>
    <t>PAYROLLS</t>
  </si>
  <si>
    <t>ADJUSTED CONTRACT AMOUNT</t>
  </si>
  <si>
    <t>SUBMITTALS</t>
  </si>
  <si>
    <t>PERCENT OF WORK COMPLETE</t>
  </si>
  <si>
    <t>LIEN NOTICE</t>
  </si>
  <si>
    <t>VALUE OF WORK COMPLETE</t>
  </si>
  <si>
    <t>VALUE OF STORED MATERIAL</t>
  </si>
  <si>
    <t>APPROVED</t>
  </si>
  <si>
    <t>(ATTACH INVOICES EACH REQUISITION)</t>
  </si>
  <si>
    <t>X</t>
  </si>
  <si>
    <t>TOTAL COMPLETE AND STORED</t>
  </si>
  <si>
    <t xml:space="preserve">  LESS RETAINAGE</t>
  </si>
  <si>
    <t xml:space="preserve">  LESS PREVIOUS PAYMENTS</t>
  </si>
  <si>
    <t xml:space="preserve">  LESS BACK CHARGES</t>
  </si>
  <si>
    <t>DUE THIS REQUEST</t>
  </si>
  <si>
    <t>STATE OF</t>
  </si>
  <si>
    <t>COUNTY OF</t>
  </si>
  <si>
    <t>LABOR, SERVICES, MATERIALS, EQUIPMENT AND SUPPLIES TO BE FURNISHED AFTER THIS DATE, AND IS GIVEN IN</t>
  </si>
  <si>
    <t xml:space="preserve">ACCORDANCE WITH SECTION 713.20(3) FLORIDA STATUTES.  THE UNDERSIGNED FURTHER CERTIFIES THAT ALL LABOR, </t>
  </si>
  <si>
    <t xml:space="preserve">I HEREBY CERTIFY THAT THE WORK PERFORMED AND THE MATERIALS SUPPLIED TO DATE AS SHOWN ABOVE </t>
  </si>
  <si>
    <t xml:space="preserve">REPRESENT THE ACTUAL VALUE OF WORK ACCOMPLISHED UNDER THE TERMS OF THE CONTRACT (AND ALL AUTHORIZED </t>
  </si>
  <si>
    <t>CHANGES THERETO) BETWEEN THE UNDERSIGNED AND CBI, RELATING TO THE ABOVE REFERENCED PROJECT.</t>
  </si>
  <si>
    <t xml:space="preserve">CONDITIONS HAVE BEEN COMPLIED WITH BY THE UNDERSIGNED AND, TO THE BEST OF MY KNOWLEDGE AND BELIEF, ALL </t>
  </si>
  <si>
    <t>PERSONS PROVIDING LABOR, SERVICES, MATERIALS, EQUIPMENT AND SUPPLIES TO THE UNDERSIGNED.</t>
  </si>
  <si>
    <t>BY</t>
  </si>
  <si>
    <t>TITLE</t>
  </si>
  <si>
    <t>SUBCONTRACTING FIRM</t>
  </si>
  <si>
    <t>SIGNATURE OF OWNER/OFFICER</t>
  </si>
  <si>
    <t>SUBSCRIBED TO AND SWORN BEFORE ME THIS ____________ DAY OF __________________________ 20________.</t>
  </si>
  <si>
    <t>NOTARY PUBLIC</t>
  </si>
  <si>
    <t>CITY/Sate/Zip</t>
  </si>
  <si>
    <t>CHANGE ORDERS</t>
  </si>
  <si>
    <t>TOTAL - CONTRACT</t>
  </si>
  <si>
    <t>TOTAL - CHANVE ORDERS</t>
  </si>
  <si>
    <t>TOTAL PROJECT</t>
  </si>
  <si>
    <t>PAYMENTS:</t>
  </si>
  <si>
    <t xml:space="preserve">TOTAL </t>
  </si>
  <si>
    <t>Project:</t>
  </si>
  <si>
    <t>Proj Address:</t>
  </si>
  <si>
    <t>CBI Proj. #:</t>
  </si>
  <si>
    <t>CBI Project Number:</t>
  </si>
  <si>
    <t>CBI Use Only</t>
  </si>
  <si>
    <t>THE UNDERSIGNED, FOR AND IN CONSIDERATION OF PAYMENTS RECEIVED AND TO BE RECEIVED FROM COOK BROTHERS, INC.</t>
  </si>
  <si>
    <t>(CBI), AND OTHER  VALUABLE CONSIDERATION, AND IN ORDER TO INDUCE CBI TO MAKE THE ABOVE REQUESTED PAYMENT, DOES</t>
  </si>
  <si>
    <t xml:space="preserve">I HEREBY CERTIFY THAT ALL PROVISIONS OF SECTIONS 255.071 F.S., 440F.S., 443 F.S., 446 F.S., AND 448 F.S. REGARDING </t>
  </si>
  <si>
    <t>PROMPT PAYMENT, WORKER’S COMPENSATION, UNEMPLOYMENT COMPENSATION, APPRENTICES AND EMPLOYMENT BY</t>
  </si>
  <si>
    <t>$$$</t>
  </si>
  <si>
    <t>Date</t>
  </si>
  <si>
    <t>Date:</t>
  </si>
  <si>
    <t>APPROVED BY CBI JOB PM/Supt</t>
  </si>
  <si>
    <t>Gadsden</t>
  </si>
  <si>
    <t>Florida</t>
  </si>
  <si>
    <t>Cook Brothers, Inc.</t>
  </si>
  <si>
    <t>CONTRACT SCHEDULE of VALUES</t>
  </si>
  <si>
    <t>COMPLETED</t>
  </si>
  <si>
    <t>Pay Applications Submitted-Not Paid</t>
  </si>
  <si>
    <t>Date Submitted</t>
  </si>
  <si>
    <t>Total</t>
  </si>
  <si>
    <t>Net-$$$</t>
  </si>
  <si>
    <t>Pay App #</t>
  </si>
  <si>
    <t>EQUIPMENT AND SUPPLIES FOR, TO, OR ON BEHALF OF THE UNDERSIGNED.</t>
  </si>
  <si>
    <t xml:space="preserve"> IN SATISFYING OR REMOVING LIENS OR CLAIMS BY ANYONE FURNISHING LABOR, SERVICES, MATERIALS, AND THE OWNER</t>
  </si>
  <si>
    <t xml:space="preserve">REQUEST FOR PAYMENT IS SUBMITTED.  THIS DOCUMENT CONSTITUTES A WAIVER OF LIEN AND RELEASE BY THE UNDERSIGNED </t>
  </si>
  <si>
    <t>IN THE AMOUNT OF ALL SUMS PREVIOUSLY PAID BY CBI OR OWNER, PLUS THE AMOUNT OF THE ABOVE REQUESTED PAYMENT,</t>
  </si>
  <si>
    <t>BUT SHALL NOT OPERATE TO RELEASE ANY LIEN OF THE UNDERSIGNED FOR ANY RETENTION OR FOR</t>
  </si>
  <si>
    <t xml:space="preserve">HEREBY WAIVE, RELEASE, REMISE AND RELINQUISH THE UNDERSIGNED’S LIEN AND RIGHT TO CLAIM, DEMAND, OR IMPOSE A LIEN </t>
  </si>
  <si>
    <t>OR LIENS FOR LABOR, SERVICES, MATERIALS, EQUIPMENT, AND SUPPLIES FURNISHED ON THE PROJECT FOR WHICH THIS</t>
  </si>
  <si>
    <t xml:space="preserve">SERVICES, MATERIALS, EQUIPMENT AND SUPPLIES FURNISHED BY HIM, OR BY ANYONE FOR OR ON HIS BEHALF, FOR USE ON </t>
  </si>
  <si>
    <t xml:space="preserve">THIS PROJECT, AS OF THE DATE OF THIS INSTRUMENT, HAS BEEN PAID IN FULL, AND THE UNDERSIGNED AGREES TO INDEMNIFY </t>
  </si>
  <si>
    <t xml:space="preserve">CBI AND THE OWNER FOR ANY CLAIMS, DEMANDS, COSTS AND EXPENSES, INCLUDING ATTORNEY’S FEES, INCURRED BY CBI </t>
  </si>
  <si>
    <t>V-15.04.1-Total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</si>
</sst>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8"/>
      <color rgb="FFFF0000"/>
      <name val="Times New Roman"/>
      <family val="1"/>
    </font>
    <font>
      <sz val="10"/>
      <name val="Times New Roman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6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4" xfId="0" applyFont="1" applyBorder="1"/>
    <xf numFmtId="164" fontId="2" fillId="0" borderId="14" xfId="0" applyNumberFormat="1" applyFon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4" fillId="0" borderId="0" xfId="0" applyFont="1"/>
    <xf numFmtId="0" fontId="4" fillId="0" borderId="17" xfId="0" applyFont="1" applyBorder="1"/>
    <xf numFmtId="0" fontId="5" fillId="0" borderId="0" xfId="0" applyFont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0" xfId="0" applyFont="1"/>
    <xf numFmtId="0" fontId="6" fillId="0" borderId="26" xfId="0" applyFont="1" applyBorder="1"/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/>
    <xf numFmtId="15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4" xfId="0" applyNumberFormat="1" applyFont="1" applyBorder="1"/>
    <xf numFmtId="0" fontId="11" fillId="0" borderId="14" xfId="0" applyFont="1" applyBorder="1"/>
    <xf numFmtId="0" fontId="11" fillId="0" borderId="0" xfId="0" applyFont="1"/>
    <xf numFmtId="43" fontId="0" fillId="0" borderId="17" xfId="1" applyFont="1" applyBorder="1"/>
    <xf numFmtId="43" fontId="0" fillId="0" borderId="0" xfId="1" applyFont="1"/>
    <xf numFmtId="165" fontId="11" fillId="0" borderId="14" xfId="0" applyNumberFormat="1" applyFont="1" applyBorder="1"/>
    <xf numFmtId="165" fontId="0" fillId="0" borderId="14" xfId="0" applyNumberFormat="1" applyBorder="1"/>
    <xf numFmtId="165" fontId="0" fillId="0" borderId="0" xfId="0" applyNumberFormat="1"/>
    <xf numFmtId="0" fontId="11" fillId="0" borderId="14" xfId="0" applyFont="1" applyBorder="1" applyProtection="1">
      <protection locked="0"/>
    </xf>
    <xf numFmtId="165" fontId="11" fillId="0" borderId="14" xfId="0" applyNumberFormat="1" applyFont="1" applyBorder="1" applyProtection="1">
      <protection locked="0"/>
    </xf>
    <xf numFmtId="164" fontId="11" fillId="0" borderId="14" xfId="0" applyNumberFormat="1" applyFon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2" fillId="2" borderId="14" xfId="0" applyFont="1" applyFill="1" applyBorder="1"/>
    <xf numFmtId="165" fontId="2" fillId="2" borderId="14" xfId="0" applyNumberFormat="1" applyFont="1" applyFill="1" applyBorder="1"/>
    <xf numFmtId="164" fontId="2" fillId="2" borderId="14" xfId="0" applyNumberFormat="1" applyFont="1" applyFill="1" applyBorder="1"/>
    <xf numFmtId="10" fontId="2" fillId="2" borderId="14" xfId="0" applyNumberFormat="1" applyFont="1" applyFill="1" applyBorder="1"/>
    <xf numFmtId="164" fontId="0" fillId="2" borderId="15" xfId="0" applyNumberFormat="1" applyFill="1" applyBorder="1"/>
    <xf numFmtId="0" fontId="7" fillId="3" borderId="27" xfId="0" applyFont="1" applyFill="1" applyBorder="1"/>
    <xf numFmtId="165" fontId="0" fillId="3" borderId="28" xfId="0" applyNumberFormat="1" applyFill="1" applyBorder="1"/>
    <xf numFmtId="10" fontId="0" fillId="3" borderId="28" xfId="2" applyNumberFormat="1" applyFont="1" applyFill="1" applyBorder="1"/>
    <xf numFmtId="164" fontId="0" fillId="3" borderId="28" xfId="0" applyNumberFormat="1" applyFill="1" applyBorder="1"/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NumberFormat="1" applyAlignment="1">
      <alignment horizontal="center"/>
    </xf>
    <xf numFmtId="0" fontId="13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Protection="1"/>
    <xf numFmtId="0" fontId="11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13" fillId="0" borderId="14" xfId="0" applyNumberFormat="1" applyFont="1" applyBorder="1" applyProtection="1">
      <protection locked="0"/>
    </xf>
    <xf numFmtId="9" fontId="1" fillId="0" borderId="14" xfId="2" applyFont="1" applyBorder="1" applyProtection="1"/>
    <xf numFmtId="9" fontId="11" fillId="0" borderId="0" xfId="2" applyFont="1"/>
    <xf numFmtId="9" fontId="2" fillId="0" borderId="14" xfId="2" applyFont="1" applyBorder="1"/>
    <xf numFmtId="9" fontId="11" fillId="0" borderId="14" xfId="2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1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22" fontId="2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" fillId="0" borderId="0" xfId="0" applyFont="1"/>
    <xf numFmtId="44" fontId="0" fillId="0" borderId="14" xfId="3" applyFont="1" applyBorder="1"/>
    <xf numFmtId="0" fontId="15" fillId="0" borderId="0" xfId="0" applyFont="1" applyAlignment="1">
      <alignment horizontal="center"/>
    </xf>
    <xf numFmtId="44" fontId="11" fillId="0" borderId="37" xfId="3" applyFont="1" applyBorder="1" applyProtection="1">
      <protection locked="0"/>
    </xf>
    <xf numFmtId="14" fontId="10" fillId="0" borderId="38" xfId="0" applyNumberFormat="1" applyFont="1" applyBorder="1"/>
    <xf numFmtId="44" fontId="11" fillId="0" borderId="39" xfId="3" applyFont="1" applyBorder="1" applyProtection="1">
      <protection locked="0"/>
    </xf>
    <xf numFmtId="14" fontId="10" fillId="0" borderId="40" xfId="0" applyNumberFormat="1" applyFont="1" applyBorder="1"/>
    <xf numFmtId="0" fontId="10" fillId="0" borderId="40" xfId="0" applyFont="1" applyBorder="1"/>
    <xf numFmtId="44" fontId="11" fillId="0" borderId="41" xfId="3" applyFont="1" applyBorder="1" applyProtection="1">
      <protection locked="0"/>
    </xf>
    <xf numFmtId="0" fontId="10" fillId="0" borderId="42" xfId="0" applyFont="1" applyBorder="1"/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4" fontId="0" fillId="0" borderId="36" xfId="3" applyFont="1" applyBorder="1"/>
    <xf numFmtId="0" fontId="0" fillId="0" borderId="0" xfId="0" applyBorder="1"/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locked="0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24" xfId="0" applyBorder="1"/>
    <xf numFmtId="0" fontId="6" fillId="0" borderId="45" xfId="0" applyFont="1" applyFill="1" applyBorder="1"/>
    <xf numFmtId="0" fontId="0" fillId="0" borderId="35" xfId="0" applyBorder="1"/>
    <xf numFmtId="0" fontId="0" fillId="0" borderId="46" xfId="0" applyBorder="1"/>
    <xf numFmtId="0" fontId="17" fillId="0" borderId="0" xfId="0" applyFont="1"/>
    <xf numFmtId="0" fontId="25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9" xfId="0" applyBorder="1"/>
    <xf numFmtId="0" fontId="11" fillId="0" borderId="50" xfId="0" applyFont="1" applyBorder="1" applyProtection="1">
      <protection locked="0"/>
    </xf>
    <xf numFmtId="164" fontId="11" fillId="0" borderId="50" xfId="0" applyNumberFormat="1" applyFont="1" applyBorder="1" applyProtection="1">
      <protection locked="0"/>
    </xf>
    <xf numFmtId="165" fontId="0" fillId="0" borderId="50" xfId="0" applyNumberFormat="1" applyBorder="1"/>
    <xf numFmtId="165" fontId="11" fillId="0" borderId="50" xfId="0" applyNumberFormat="1" applyFont="1" applyBorder="1" applyProtection="1">
      <protection locked="0"/>
    </xf>
    <xf numFmtId="9" fontId="1" fillId="0" borderId="50" xfId="2" applyFont="1" applyBorder="1" applyProtection="1"/>
    <xf numFmtId="164" fontId="0" fillId="0" borderId="50" xfId="0" applyNumberFormat="1" applyBorder="1"/>
    <xf numFmtId="0" fontId="1" fillId="0" borderId="11" xfId="0" applyFont="1" applyBorder="1" applyAlignment="1">
      <alignment horizontal="center"/>
    </xf>
    <xf numFmtId="0" fontId="0" fillId="0" borderId="3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31" xfId="0" applyFill="1" applyBorder="1" applyAlignment="1"/>
    <xf numFmtId="0" fontId="0" fillId="0" borderId="18" xfId="0" applyBorder="1" applyAlignment="1"/>
    <xf numFmtId="0" fontId="0" fillId="0" borderId="34" xfId="0" applyBorder="1" applyAlignment="1"/>
    <xf numFmtId="10" fontId="0" fillId="0" borderId="18" xfId="0" applyNumberFormat="1" applyBorder="1" applyAlignment="1">
      <alignment horizontal="right"/>
    </xf>
    <xf numFmtId="7" fontId="2" fillId="0" borderId="18" xfId="0" applyNumberFormat="1" applyFont="1" applyBorder="1" applyAlignment="1">
      <alignment horizontal="right"/>
    </xf>
    <xf numFmtId="44" fontId="0" fillId="0" borderId="18" xfId="0" applyNumberFormat="1" applyBorder="1" applyAlignment="1"/>
    <xf numFmtId="7" fontId="0" fillId="0" borderId="18" xfId="0" applyNumberFormat="1" applyBorder="1" applyAlignment="1"/>
    <xf numFmtId="0" fontId="4" fillId="0" borderId="0" xfId="0" applyFont="1" applyAlignment="1"/>
    <xf numFmtId="0" fontId="2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7" fontId="2" fillId="0" borderId="17" xfId="0" applyNumberFormat="1" applyFont="1" applyBorder="1" applyAlignment="1">
      <alignment horizontal="right"/>
    </xf>
    <xf numFmtId="7" fontId="0" fillId="0" borderId="18" xfId="0" applyNumberFormat="1" applyBorder="1" applyAlignment="1">
      <alignment horizontal="right"/>
    </xf>
    <xf numFmtId="0" fontId="12" fillId="0" borderId="18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12" fillId="0" borderId="17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14" fillId="0" borderId="17" xfId="0" quotePrefix="1" applyNumberFormat="1" applyFont="1" applyBorder="1" applyAlignment="1" applyProtection="1">
      <alignment horizontal="center"/>
      <protection hidden="1"/>
    </xf>
    <xf numFmtId="0" fontId="2" fillId="0" borderId="17" xfId="0" applyNumberFormat="1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22" fontId="4" fillId="0" borderId="17" xfId="0" applyNumberFormat="1" applyFont="1" applyBorder="1" applyAlignment="1"/>
    <xf numFmtId="0" fontId="0" fillId="0" borderId="17" xfId="0" applyBorder="1" applyAlignment="1"/>
    <xf numFmtId="0" fontId="1" fillId="0" borderId="32" xfId="0" applyFont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21" fillId="0" borderId="18" xfId="1" quotePrefix="1" applyNumberFormat="1" applyFont="1" applyBorder="1" applyAlignment="1" applyProtection="1">
      <alignment horizontal="center"/>
      <protection locked="0"/>
    </xf>
    <xf numFmtId="0" fontId="19" fillId="0" borderId="18" xfId="1" applyNumberFormat="1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5" xfId="0" applyBorder="1" applyAlignment="1"/>
    <xf numFmtId="0" fontId="4" fillId="0" borderId="35" xfId="0" applyFont="1" applyBorder="1" applyAlignment="1"/>
    <xf numFmtId="7" fontId="2" fillId="0" borderId="17" xfId="0" applyNumberFormat="1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7" fontId="11" fillId="0" borderId="18" xfId="0" applyNumberFormat="1" applyFont="1" applyBorder="1" applyAlignment="1" applyProtection="1">
      <protection locked="0"/>
    </xf>
    <xf numFmtId="7" fontId="2" fillId="0" borderId="18" xfId="0" applyNumberFormat="1" applyFont="1" applyBorder="1" applyAlignment="1"/>
    <xf numFmtId="0" fontId="23" fillId="0" borderId="35" xfId="0" applyFont="1" applyBorder="1" applyAlignment="1"/>
    <xf numFmtId="0" fontId="24" fillId="0" borderId="35" xfId="0" applyFont="1" applyBorder="1" applyAlignment="1"/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60960</xdr:rowOff>
    </xdr:from>
    <xdr:to>
      <xdr:col>1</xdr:col>
      <xdr:colOff>251460</xdr:colOff>
      <xdr:row>1</xdr:row>
      <xdr:rowOff>139327</xdr:rowOff>
    </xdr:to>
    <xdr:pic>
      <xdr:nvPicPr>
        <xdr:cNvPr id="3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502920" cy="27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4</xdr:row>
      <xdr:rowOff>144780</xdr:rowOff>
    </xdr:from>
    <xdr:to>
      <xdr:col>4</xdr:col>
      <xdr:colOff>815340</xdr:colOff>
      <xdr:row>9</xdr:row>
      <xdr:rowOff>190500</xdr:rowOff>
    </xdr:to>
    <xdr:pic>
      <xdr:nvPicPr>
        <xdr:cNvPr id="1067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815340"/>
          <a:ext cx="16078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workbookViewId="0">
      <selection activeCell="C5" sqref="C5:F5"/>
    </sheetView>
  </sheetViews>
  <sheetFormatPr defaultRowHeight="12.75" x14ac:dyDescent="0.2"/>
  <cols>
    <col min="2" max="2" width="9.5" bestFit="1" customWidth="1"/>
    <col min="5" max="5" width="6.5" customWidth="1"/>
    <col min="10" max="10" width="7.83203125" customWidth="1"/>
    <col min="11" max="11" width="1.1640625" customWidth="1"/>
    <col min="13" max="13" width="11.5" customWidth="1"/>
    <col min="14" max="14" width="9.1640625" bestFit="1" customWidth="1"/>
  </cols>
  <sheetData>
    <row r="1" spans="1:14" ht="15" x14ac:dyDescent="0.2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93"/>
    </row>
    <row r="2" spans="1:14" ht="15" x14ac:dyDescent="0.2">
      <c r="A2" s="152" t="s">
        <v>32</v>
      </c>
      <c r="B2" s="152"/>
      <c r="C2" s="152"/>
      <c r="D2" s="152"/>
      <c r="E2" s="152"/>
      <c r="F2" s="152"/>
      <c r="G2" s="152"/>
      <c r="H2" s="152"/>
      <c r="I2" s="152"/>
      <c r="J2" s="152"/>
      <c r="K2" s="94"/>
    </row>
    <row r="3" spans="1:14" x14ac:dyDescent="0.2">
      <c r="A3" s="68" t="s">
        <v>113</v>
      </c>
    </row>
    <row r="4" spans="1:14" ht="13.5" thickBot="1" x14ac:dyDescent="0.25">
      <c r="A4" s="23" t="s">
        <v>33</v>
      </c>
      <c r="B4" s="35"/>
      <c r="C4" s="24"/>
      <c r="D4" s="163">
        <f ca="1">NOW()</f>
        <v>42114.704507407405</v>
      </c>
      <c r="E4" s="164"/>
      <c r="F4" s="21"/>
      <c r="G4" s="23" t="s">
        <v>34</v>
      </c>
      <c r="H4" s="23"/>
      <c r="I4" s="159">
        <f>COUNT(M5:M16)+1</f>
        <v>1</v>
      </c>
      <c r="J4" s="160"/>
      <c r="K4" s="115"/>
      <c r="L4" s="92" t="s">
        <v>78</v>
      </c>
      <c r="M4" s="84" t="s">
        <v>89</v>
      </c>
      <c r="N4" s="85" t="s">
        <v>90</v>
      </c>
    </row>
    <row r="5" spans="1:14" x14ac:dyDescent="0.2">
      <c r="A5" s="23" t="s">
        <v>35</v>
      </c>
      <c r="B5" s="35"/>
      <c r="C5" s="155"/>
      <c r="D5" s="156"/>
      <c r="E5" s="156"/>
      <c r="F5" s="156"/>
      <c r="G5" s="32" t="s">
        <v>80</v>
      </c>
      <c r="H5" s="161"/>
      <c r="I5" s="162"/>
      <c r="J5" s="162"/>
      <c r="K5" s="116"/>
      <c r="L5" s="44">
        <v>1</v>
      </c>
      <c r="M5" s="99"/>
      <c r="N5" s="100"/>
    </row>
    <row r="6" spans="1:14" x14ac:dyDescent="0.2">
      <c r="A6" s="23" t="s">
        <v>36</v>
      </c>
      <c r="B6" s="34"/>
      <c r="C6" s="155"/>
      <c r="D6" s="156"/>
      <c r="E6" s="156"/>
      <c r="F6" s="156"/>
      <c r="G6" s="23" t="s">
        <v>81</v>
      </c>
      <c r="H6" s="167"/>
      <c r="I6" s="168"/>
      <c r="J6" s="168"/>
      <c r="K6" s="116"/>
      <c r="L6" s="44">
        <v>2</v>
      </c>
      <c r="M6" s="101"/>
      <c r="N6" s="102"/>
    </row>
    <row r="7" spans="1:14" ht="20.25" x14ac:dyDescent="0.3">
      <c r="A7" s="23" t="s">
        <v>73</v>
      </c>
      <c r="B7" s="34"/>
      <c r="C7" s="155"/>
      <c r="D7" s="156"/>
      <c r="E7" s="156"/>
      <c r="F7" s="156"/>
      <c r="G7" s="23" t="s">
        <v>82</v>
      </c>
      <c r="H7" s="169"/>
      <c r="I7" s="170"/>
      <c r="J7" s="170"/>
      <c r="K7" s="117"/>
      <c r="L7" s="44">
        <v>3</v>
      </c>
      <c r="M7" s="101"/>
      <c r="N7" s="102"/>
    </row>
    <row r="8" spans="1:14" x14ac:dyDescent="0.2">
      <c r="A8" s="23" t="s">
        <v>37</v>
      </c>
      <c r="B8" s="23"/>
      <c r="C8" s="157"/>
      <c r="D8" s="158"/>
      <c r="E8" s="158"/>
      <c r="F8" s="158"/>
      <c r="G8" s="158"/>
      <c r="H8" s="158"/>
      <c r="I8" s="158"/>
      <c r="J8" s="158"/>
      <c r="K8" s="118"/>
      <c r="L8" s="44">
        <v>4</v>
      </c>
      <c r="M8" s="101"/>
      <c r="N8" s="102"/>
    </row>
    <row r="9" spans="1:14" ht="13.5" thickBot="1" x14ac:dyDescent="0.25">
      <c r="K9" s="114"/>
      <c r="L9" s="44">
        <v>5</v>
      </c>
      <c r="M9" s="101"/>
      <c r="N9" s="102"/>
    </row>
    <row r="10" spans="1:14" ht="13.5" thickBot="1" x14ac:dyDescent="0.25">
      <c r="A10" s="25" t="s">
        <v>38</v>
      </c>
      <c r="E10" s="153">
        <f>+SOV!C51</f>
        <v>0</v>
      </c>
      <c r="F10" s="153"/>
      <c r="H10" s="26" t="s">
        <v>39</v>
      </c>
      <c r="I10" s="165"/>
      <c r="J10" s="166"/>
      <c r="K10" s="119"/>
      <c r="L10" s="44">
        <v>6</v>
      </c>
      <c r="M10" s="101"/>
      <c r="N10" s="102"/>
    </row>
    <row r="11" spans="1:14" ht="13.5" thickTop="1" x14ac:dyDescent="0.2">
      <c r="A11" s="23" t="s">
        <v>40</v>
      </c>
      <c r="E11" s="154">
        <f>+SOV!C71</f>
        <v>0</v>
      </c>
      <c r="F11" s="154"/>
      <c r="H11" s="27" t="s">
        <v>41</v>
      </c>
      <c r="I11" s="171"/>
      <c r="J11" s="172"/>
      <c r="K11" s="119"/>
      <c r="L11" s="44">
        <v>7</v>
      </c>
      <c r="M11" s="101"/>
      <c r="N11" s="103"/>
    </row>
    <row r="12" spans="1:14" x14ac:dyDescent="0.2">
      <c r="A12" s="23" t="s">
        <v>42</v>
      </c>
      <c r="E12" s="154">
        <v>0</v>
      </c>
      <c r="F12" s="154"/>
      <c r="H12" s="28" t="s">
        <v>43</v>
      </c>
      <c r="I12" s="140"/>
      <c r="J12" s="141"/>
      <c r="K12" s="119"/>
      <c r="L12" s="44">
        <v>8</v>
      </c>
      <c r="M12" s="101"/>
      <c r="N12" s="103"/>
    </row>
    <row r="13" spans="1:14" x14ac:dyDescent="0.2">
      <c r="A13" s="25" t="s">
        <v>44</v>
      </c>
      <c r="E13" s="146">
        <f>+SOV!C73</f>
        <v>0</v>
      </c>
      <c r="F13" s="146"/>
      <c r="H13" s="28" t="s">
        <v>45</v>
      </c>
      <c r="I13" s="140"/>
      <c r="J13" s="141"/>
      <c r="K13" s="119"/>
      <c r="L13" s="44">
        <v>9</v>
      </c>
      <c r="M13" s="101"/>
      <c r="N13" s="103"/>
    </row>
    <row r="14" spans="1:14" x14ac:dyDescent="0.2">
      <c r="A14" s="23" t="s">
        <v>46</v>
      </c>
      <c r="E14" s="145" t="e">
        <f>+E15/E13</f>
        <v>#DIV/0!</v>
      </c>
      <c r="F14" s="145"/>
      <c r="H14" s="28" t="s">
        <v>47</v>
      </c>
      <c r="I14" s="140"/>
      <c r="J14" s="141"/>
      <c r="K14" s="119"/>
      <c r="L14" s="44">
        <v>10</v>
      </c>
      <c r="M14" s="101"/>
      <c r="N14" s="103"/>
    </row>
    <row r="15" spans="1:14" x14ac:dyDescent="0.2">
      <c r="A15" s="25" t="s">
        <v>48</v>
      </c>
      <c r="E15" s="146">
        <f>+SOV!F73</f>
        <v>0</v>
      </c>
      <c r="F15" s="146"/>
      <c r="H15" s="29" t="s">
        <v>33</v>
      </c>
      <c r="I15" s="63"/>
      <c r="J15" s="64"/>
      <c r="K15" s="120"/>
      <c r="L15" s="44">
        <v>11</v>
      </c>
      <c r="M15" s="101"/>
      <c r="N15" s="103"/>
    </row>
    <row r="16" spans="1:14" ht="13.5" thickBot="1" x14ac:dyDescent="0.25">
      <c r="A16" s="25" t="s">
        <v>49</v>
      </c>
      <c r="E16" s="146">
        <v>0</v>
      </c>
      <c r="F16" s="146"/>
      <c r="H16" s="29" t="s">
        <v>50</v>
      </c>
      <c r="I16" s="65"/>
      <c r="J16" s="66"/>
      <c r="K16" s="120"/>
      <c r="L16" s="44">
        <v>12</v>
      </c>
      <c r="M16" s="104"/>
      <c r="N16" s="105"/>
    </row>
    <row r="17" spans="1:27" x14ac:dyDescent="0.2">
      <c r="A17" s="30" t="s">
        <v>51</v>
      </c>
      <c r="E17" s="154"/>
      <c r="F17" s="154"/>
      <c r="H17" s="29"/>
      <c r="I17" s="63"/>
      <c r="J17" s="64"/>
      <c r="K17" s="120"/>
      <c r="M17" s="45"/>
    </row>
    <row r="18" spans="1:27" x14ac:dyDescent="0.2">
      <c r="H18" s="31" t="s">
        <v>52</v>
      </c>
      <c r="I18" s="65"/>
      <c r="J18" s="66"/>
      <c r="K18" s="120"/>
      <c r="L18" s="36" t="s">
        <v>79</v>
      </c>
      <c r="M18" s="97">
        <f>SUM(M5:M17)</f>
        <v>0</v>
      </c>
    </row>
    <row r="19" spans="1:27" x14ac:dyDescent="0.2">
      <c r="H19" s="29" t="s">
        <v>92</v>
      </c>
      <c r="I19" s="113"/>
      <c r="J19" s="123"/>
      <c r="K19" s="121"/>
      <c r="M19" s="46"/>
    </row>
    <row r="20" spans="1:27" x14ac:dyDescent="0.2">
      <c r="H20" s="124" t="s">
        <v>84</v>
      </c>
      <c r="I20" s="125"/>
      <c r="J20" s="126"/>
      <c r="K20" s="114"/>
      <c r="L20" s="127" t="s">
        <v>98</v>
      </c>
    </row>
    <row r="21" spans="1:27" ht="13.5" thickBot="1" x14ac:dyDescent="0.25">
      <c r="A21" s="25" t="s">
        <v>53</v>
      </c>
      <c r="E21" s="175">
        <f>+SOV!F73</f>
        <v>0</v>
      </c>
      <c r="F21" s="175"/>
      <c r="G21" s="21"/>
      <c r="H21" s="142"/>
      <c r="I21" s="143"/>
      <c r="J21" s="144"/>
      <c r="K21" s="122"/>
      <c r="L21" s="44" t="s">
        <v>102</v>
      </c>
      <c r="M21" s="98" t="s">
        <v>101</v>
      </c>
      <c r="N21" s="128" t="s">
        <v>99</v>
      </c>
    </row>
    <row r="22" spans="1:27" x14ac:dyDescent="0.2">
      <c r="A22" s="23" t="s">
        <v>54</v>
      </c>
      <c r="D22" s="86">
        <v>0.1</v>
      </c>
      <c r="E22" s="148">
        <f>+E21*D22</f>
        <v>0</v>
      </c>
      <c r="F22" s="148"/>
      <c r="G22" s="22"/>
      <c r="H22" s="142"/>
      <c r="I22" s="143"/>
      <c r="J22" s="144"/>
      <c r="K22" s="122"/>
      <c r="L22" s="106"/>
      <c r="M22" s="110"/>
      <c r="N22" s="107"/>
    </row>
    <row r="23" spans="1:27" ht="13.5" thickBot="1" x14ac:dyDescent="0.25">
      <c r="A23" s="23" t="s">
        <v>55</v>
      </c>
      <c r="E23" s="147">
        <f>+M18+M25</f>
        <v>0</v>
      </c>
      <c r="F23" s="148"/>
      <c r="G23" s="22"/>
      <c r="H23" s="142"/>
      <c r="I23" s="143"/>
      <c r="J23" s="144"/>
      <c r="K23" s="122"/>
      <c r="L23" s="108"/>
      <c r="M23" s="111"/>
      <c r="N23" s="109"/>
    </row>
    <row r="24" spans="1:27" ht="13.5" thickBot="1" x14ac:dyDescent="0.25">
      <c r="A24" s="23" t="s">
        <v>56</v>
      </c>
      <c r="E24" s="178">
        <v>0</v>
      </c>
      <c r="F24" s="178"/>
      <c r="G24" s="22"/>
      <c r="H24" s="142"/>
      <c r="I24" s="143"/>
      <c r="J24" s="144"/>
      <c r="K24" s="122"/>
      <c r="L24" s="63"/>
      <c r="M24" s="63"/>
      <c r="N24" s="63"/>
    </row>
    <row r="25" spans="1:27" ht="13.5" thickBot="1" x14ac:dyDescent="0.25">
      <c r="A25" s="25" t="s">
        <v>57</v>
      </c>
      <c r="E25" s="179">
        <f>SUM(E21-E22-E23-E24)</f>
        <v>0</v>
      </c>
      <c r="F25" s="179"/>
      <c r="G25" s="22"/>
      <c r="H25" s="142"/>
      <c r="I25" s="143"/>
      <c r="J25" s="144"/>
      <c r="K25" s="122"/>
      <c r="L25" s="96" t="s">
        <v>100</v>
      </c>
      <c r="M25" s="112">
        <f>SUM(M22:M24)</f>
        <v>0</v>
      </c>
    </row>
    <row r="28" spans="1:27" x14ac:dyDescent="0.2">
      <c r="A28" s="23" t="s">
        <v>58</v>
      </c>
      <c r="B28" s="176" t="s">
        <v>94</v>
      </c>
      <c r="C28" s="176"/>
    </row>
    <row r="29" spans="1:27" x14ac:dyDescent="0.2">
      <c r="A29" s="23" t="s">
        <v>59</v>
      </c>
      <c r="B29" s="177" t="s">
        <v>93</v>
      </c>
      <c r="C29" s="177"/>
    </row>
    <row r="30" spans="1:27" x14ac:dyDescent="0.2">
      <c r="Q30">
        <f t="shared" ref="Q30:Q50" si="0">C31</f>
        <v>0</v>
      </c>
      <c r="R30">
        <f t="shared" ref="R30:R50" si="1">D31</f>
        <v>0</v>
      </c>
      <c r="S30">
        <f t="shared" ref="S30:S50" si="2">E31</f>
        <v>0</v>
      </c>
      <c r="T30">
        <f t="shared" ref="T30:T50" si="3">F31</f>
        <v>0</v>
      </c>
      <c r="U30">
        <f t="shared" ref="U30:U50" si="4">G31</f>
        <v>0</v>
      </c>
      <c r="V30">
        <f t="shared" ref="V30:V50" si="5">H31</f>
        <v>0</v>
      </c>
      <c r="W30">
        <f t="shared" ref="W30:W50" si="6">I31</f>
        <v>0</v>
      </c>
      <c r="X30">
        <f t="shared" ref="X30:X50" si="7">J31</f>
        <v>0</v>
      </c>
      <c r="Y30">
        <f t="shared" ref="Y30:Y50" si="8">K31</f>
        <v>0</v>
      </c>
      <c r="Z30">
        <f t="shared" ref="Z30:Z50" si="9">L31</f>
        <v>0</v>
      </c>
      <c r="AA30">
        <f t="shared" ref="AA30:AA50" si="10">M31</f>
        <v>0</v>
      </c>
    </row>
    <row r="31" spans="1:27" x14ac:dyDescent="0.2">
      <c r="A31" s="149" t="s">
        <v>85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Q31">
        <f t="shared" si="0"/>
        <v>0</v>
      </c>
      <c r="R31">
        <f t="shared" si="1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  <c r="Z31">
        <f t="shared" si="9"/>
        <v>0</v>
      </c>
      <c r="AA31">
        <f t="shared" si="10"/>
        <v>0</v>
      </c>
    </row>
    <row r="32" spans="1:27" x14ac:dyDescent="0.2">
      <c r="A32" s="149" t="s">
        <v>86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Q32">
        <f t="shared" si="0"/>
        <v>0</v>
      </c>
      <c r="R32">
        <f t="shared" si="1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  <c r="Z32">
        <f t="shared" si="9"/>
        <v>0</v>
      </c>
      <c r="AA32">
        <f t="shared" si="10"/>
        <v>0</v>
      </c>
    </row>
    <row r="33" spans="1:27" x14ac:dyDescent="0.2">
      <c r="A33" s="149" t="s">
        <v>108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Q33">
        <f t="shared" si="0"/>
        <v>0</v>
      </c>
      <c r="R33">
        <f t="shared" si="1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  <c r="Z33">
        <f t="shared" si="9"/>
        <v>0</v>
      </c>
      <c r="AA33">
        <f t="shared" si="10"/>
        <v>0</v>
      </c>
    </row>
    <row r="34" spans="1:27" x14ac:dyDescent="0.2">
      <c r="A34" s="149" t="s">
        <v>109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Q34">
        <f t="shared" si="0"/>
        <v>0</v>
      </c>
      <c r="R34">
        <f t="shared" si="1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  <c r="Z34">
        <f t="shared" si="9"/>
        <v>0</v>
      </c>
      <c r="AA34">
        <f t="shared" si="10"/>
        <v>0</v>
      </c>
    </row>
    <row r="35" spans="1:27" x14ac:dyDescent="0.2">
      <c r="A35" s="149" t="s">
        <v>105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Q35">
        <f t="shared" si="0"/>
        <v>0</v>
      </c>
      <c r="R35">
        <f t="shared" si="1"/>
        <v>0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</v>
      </c>
      <c r="Z35">
        <f t="shared" si="9"/>
        <v>0</v>
      </c>
      <c r="AA35">
        <f t="shared" si="10"/>
        <v>0</v>
      </c>
    </row>
    <row r="36" spans="1:27" x14ac:dyDescent="0.2">
      <c r="A36" s="149" t="s">
        <v>106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Q36">
        <f t="shared" si="0"/>
        <v>0</v>
      </c>
      <c r="R36">
        <f t="shared" si="1"/>
        <v>0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</v>
      </c>
      <c r="Z36">
        <f t="shared" si="9"/>
        <v>0</v>
      </c>
      <c r="AA36">
        <f t="shared" si="10"/>
        <v>0</v>
      </c>
    </row>
    <row r="37" spans="1:27" x14ac:dyDescent="0.2">
      <c r="A37" s="149" t="s">
        <v>107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Q37">
        <f t="shared" si="0"/>
        <v>0</v>
      </c>
      <c r="R37">
        <f t="shared" si="1"/>
        <v>0</v>
      </c>
      <c r="S37">
        <f t="shared" si="2"/>
        <v>0</v>
      </c>
      <c r="T37">
        <f t="shared" si="3"/>
        <v>0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</v>
      </c>
      <c r="Z37">
        <f t="shared" si="9"/>
        <v>0</v>
      </c>
      <c r="AA37">
        <f t="shared" si="10"/>
        <v>0</v>
      </c>
    </row>
    <row r="38" spans="1:27" x14ac:dyDescent="0.2">
      <c r="A38" s="149" t="s">
        <v>60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Q38">
        <f t="shared" si="0"/>
        <v>0</v>
      </c>
      <c r="R38">
        <f t="shared" si="1"/>
        <v>0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</v>
      </c>
      <c r="Z38">
        <f t="shared" si="9"/>
        <v>0</v>
      </c>
      <c r="AA38">
        <f t="shared" si="10"/>
        <v>0</v>
      </c>
    </row>
    <row r="39" spans="1:27" x14ac:dyDescent="0.2">
      <c r="A39" s="149" t="s">
        <v>61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</v>
      </c>
    </row>
    <row r="40" spans="1:27" x14ac:dyDescent="0.2">
      <c r="A40" s="149" t="s">
        <v>110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Q40">
        <f t="shared" si="0"/>
        <v>0</v>
      </c>
      <c r="R40">
        <f t="shared" si="1"/>
        <v>0</v>
      </c>
      <c r="S40">
        <f t="shared" si="2"/>
        <v>0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</v>
      </c>
    </row>
    <row r="41" spans="1:27" x14ac:dyDescent="0.2">
      <c r="A41" s="149" t="s">
        <v>111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Q41">
        <f t="shared" si="0"/>
        <v>0</v>
      </c>
      <c r="R41">
        <f t="shared" si="1"/>
        <v>0</v>
      </c>
      <c r="S41">
        <f t="shared" si="2"/>
        <v>0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</v>
      </c>
    </row>
    <row r="42" spans="1:27" x14ac:dyDescent="0.2">
      <c r="A42" s="149" t="s">
        <v>112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Q42">
        <f t="shared" si="0"/>
        <v>0</v>
      </c>
      <c r="R42">
        <f t="shared" si="1"/>
        <v>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</v>
      </c>
    </row>
    <row r="43" spans="1:27" x14ac:dyDescent="0.2">
      <c r="A43" s="149" t="s">
        <v>104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Q43">
        <f t="shared" si="0"/>
        <v>0</v>
      </c>
      <c r="R43">
        <f t="shared" si="1"/>
        <v>0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</v>
      </c>
    </row>
    <row r="44" spans="1:27" x14ac:dyDescent="0.2">
      <c r="A44" s="149" t="s">
        <v>103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Q44">
        <f t="shared" si="0"/>
        <v>0</v>
      </c>
      <c r="R44">
        <f t="shared" si="1"/>
        <v>0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</v>
      </c>
    </row>
    <row r="45" spans="1:27" x14ac:dyDescent="0.2">
      <c r="A45" s="149" t="s">
        <v>62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Q45">
        <f t="shared" si="0"/>
        <v>0</v>
      </c>
      <c r="R45">
        <f t="shared" si="1"/>
        <v>0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</v>
      </c>
    </row>
    <row r="46" spans="1:27" x14ac:dyDescent="0.2">
      <c r="A46" s="149" t="s">
        <v>63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Q46">
        <f t="shared" si="0"/>
        <v>0</v>
      </c>
      <c r="R46">
        <f t="shared" si="1"/>
        <v>0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</v>
      </c>
    </row>
    <row r="47" spans="1:27" x14ac:dyDescent="0.2">
      <c r="A47" s="149" t="s">
        <v>64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Q47">
        <f t="shared" si="0"/>
        <v>0</v>
      </c>
      <c r="R47">
        <f t="shared" si="1"/>
        <v>0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</row>
    <row r="48" spans="1:27" x14ac:dyDescent="0.2">
      <c r="A48" s="149" t="s">
        <v>87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Q48">
        <f t="shared" si="0"/>
        <v>0</v>
      </c>
      <c r="R48">
        <f t="shared" si="1"/>
        <v>0</v>
      </c>
      <c r="S48">
        <f t="shared" si="2"/>
        <v>0</v>
      </c>
      <c r="T48">
        <f t="shared" si="3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</row>
    <row r="49" spans="1:27" x14ac:dyDescent="0.2">
      <c r="A49" s="149" t="s">
        <v>88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Q49">
        <f t="shared" si="0"/>
        <v>0</v>
      </c>
      <c r="R49">
        <f t="shared" si="1"/>
        <v>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</row>
    <row r="50" spans="1:27" x14ac:dyDescent="0.2">
      <c r="A50" s="149" t="s">
        <v>65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Q50">
        <f t="shared" si="0"/>
        <v>0</v>
      </c>
      <c r="R50">
        <f t="shared" si="1"/>
        <v>0</v>
      </c>
      <c r="S50">
        <f t="shared" si="2"/>
        <v>0</v>
      </c>
      <c r="T50">
        <f t="shared" si="3"/>
        <v>0</v>
      </c>
      <c r="U50">
        <f t="shared" si="4"/>
        <v>0</v>
      </c>
      <c r="V50">
        <f t="shared" si="5"/>
        <v>0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</row>
    <row r="51" spans="1:27" x14ac:dyDescent="0.2">
      <c r="A51" s="149" t="s">
        <v>66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3" spans="1:27" x14ac:dyDescent="0.2">
      <c r="A53" s="182">
        <f>+C5</f>
        <v>0</v>
      </c>
      <c r="B53" s="182"/>
      <c r="C53" s="182"/>
      <c r="D53" s="182"/>
      <c r="E53" s="32" t="s">
        <v>67</v>
      </c>
      <c r="F53" s="33"/>
      <c r="G53" s="33"/>
      <c r="H53" s="33"/>
      <c r="I53" s="32" t="s">
        <v>68</v>
      </c>
      <c r="J53" s="21"/>
      <c r="K53" s="21"/>
      <c r="L53" s="21"/>
    </row>
    <row r="54" spans="1:27" x14ac:dyDescent="0.2">
      <c r="A54" s="23"/>
      <c r="B54" s="180" t="s">
        <v>69</v>
      </c>
      <c r="C54" s="181"/>
      <c r="D54" s="23"/>
      <c r="E54" s="23"/>
      <c r="F54" s="174" t="s">
        <v>70</v>
      </c>
      <c r="G54" s="173"/>
      <c r="H54" s="173"/>
      <c r="I54" s="23"/>
      <c r="J54" s="173"/>
      <c r="K54" s="173"/>
      <c r="L54" s="173"/>
    </row>
    <row r="55" spans="1:27" x14ac:dyDescent="0.2">
      <c r="A55" s="23"/>
      <c r="B55" s="23"/>
      <c r="C55" s="23"/>
      <c r="D55" s="23"/>
      <c r="E55" s="23"/>
      <c r="F55" s="23"/>
      <c r="G55" s="23"/>
      <c r="H55" s="23"/>
      <c r="I55" s="23"/>
    </row>
    <row r="56" spans="1:27" x14ac:dyDescent="0.2">
      <c r="A56" s="23" t="s">
        <v>71</v>
      </c>
      <c r="B56" s="23"/>
      <c r="C56" s="23"/>
      <c r="D56" s="23"/>
      <c r="E56" s="23"/>
      <c r="F56" s="23"/>
      <c r="G56" s="23"/>
      <c r="H56" s="23"/>
      <c r="I56" s="23"/>
    </row>
    <row r="57" spans="1:27" x14ac:dyDescent="0.2">
      <c r="A57" s="23" t="s">
        <v>72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</sheetData>
  <sheetProtection algorithmName="SHA-512" hashValue="sQReSzFDw/mj9PWZuuU8R1/qhstJ+1Dla0M4mw/ebX3vOjaKEN9ZSFB30Uc50t40PECNoXV+CIC4c1XM4MAjCA==" saltValue="uGzt8k3AMmVvJiXJzZsB9w==" spinCount="100000" sheet="1" objects="1" scenarios="1"/>
  <mergeCells count="61">
    <mergeCell ref="A53:D53"/>
    <mergeCell ref="A38:M38"/>
    <mergeCell ref="A39:M39"/>
    <mergeCell ref="A40:M40"/>
    <mergeCell ref="A41:M41"/>
    <mergeCell ref="A42:M42"/>
    <mergeCell ref="A43:M43"/>
    <mergeCell ref="A49:M49"/>
    <mergeCell ref="A50:M50"/>
    <mergeCell ref="A51:M51"/>
    <mergeCell ref="J54:L54"/>
    <mergeCell ref="F54:H54"/>
    <mergeCell ref="A37:M37"/>
    <mergeCell ref="E17:F17"/>
    <mergeCell ref="E21:F21"/>
    <mergeCell ref="E22:F22"/>
    <mergeCell ref="A32:M32"/>
    <mergeCell ref="A33:M33"/>
    <mergeCell ref="B28:C28"/>
    <mergeCell ref="B29:C29"/>
    <mergeCell ref="A44:M44"/>
    <mergeCell ref="A45:M45"/>
    <mergeCell ref="A48:M48"/>
    <mergeCell ref="E24:F24"/>
    <mergeCell ref="E25:F25"/>
    <mergeCell ref="B54:C54"/>
    <mergeCell ref="A1:J1"/>
    <mergeCell ref="A2:J2"/>
    <mergeCell ref="E10:F10"/>
    <mergeCell ref="E11:F11"/>
    <mergeCell ref="E12:F12"/>
    <mergeCell ref="C5:F5"/>
    <mergeCell ref="C6:F6"/>
    <mergeCell ref="C7:F7"/>
    <mergeCell ref="C8:J8"/>
    <mergeCell ref="I4:J4"/>
    <mergeCell ref="H5:J5"/>
    <mergeCell ref="D4:E4"/>
    <mergeCell ref="I10:J10"/>
    <mergeCell ref="H6:J6"/>
    <mergeCell ref="H7:J7"/>
    <mergeCell ref="I11:J11"/>
    <mergeCell ref="E23:F23"/>
    <mergeCell ref="A46:M46"/>
    <mergeCell ref="A47:M47"/>
    <mergeCell ref="A31:M31"/>
    <mergeCell ref="H24:J24"/>
    <mergeCell ref="H25:J25"/>
    <mergeCell ref="H23:J23"/>
    <mergeCell ref="A34:M34"/>
    <mergeCell ref="A35:M35"/>
    <mergeCell ref="A36:M36"/>
    <mergeCell ref="I12:J12"/>
    <mergeCell ref="H21:J21"/>
    <mergeCell ref="H22:J22"/>
    <mergeCell ref="I14:J14"/>
    <mergeCell ref="E14:F14"/>
    <mergeCell ref="E15:F15"/>
    <mergeCell ref="E16:F16"/>
    <mergeCell ref="E13:F13"/>
    <mergeCell ref="I13:J13"/>
  </mergeCells>
  <pageMargins left="0.7" right="0.7" top="0.75" bottom="0.75" header="0.3" footer="0.3"/>
  <pageSetup scale="84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73"/>
  <sheetViews>
    <sheetView workbookViewId="0">
      <selection activeCell="E19" sqref="E19"/>
    </sheetView>
  </sheetViews>
  <sheetFormatPr defaultRowHeight="12.75" x14ac:dyDescent="0.2"/>
  <cols>
    <col min="1" max="1" width="11.1640625" customWidth="1"/>
    <col min="2" max="2" width="23.33203125" bestFit="1" customWidth="1"/>
    <col min="3" max="8" width="20.6640625" customWidth="1"/>
    <col min="9" max="9" width="12.1640625" hidden="1" customWidth="1"/>
  </cols>
  <sheetData>
    <row r="4" spans="1:9" ht="22.5" x14ac:dyDescent="0.3">
      <c r="A4" t="s">
        <v>2</v>
      </c>
      <c r="D4" s="185" t="s">
        <v>95</v>
      </c>
      <c r="E4" s="185"/>
    </row>
    <row r="5" spans="1:9" x14ac:dyDescent="0.2">
      <c r="A5" t="s">
        <v>0</v>
      </c>
    </row>
    <row r="6" spans="1:9" x14ac:dyDescent="0.2">
      <c r="A6" t="s">
        <v>1</v>
      </c>
      <c r="B6" s="186">
        <f>+'Pay App'!C5</f>
        <v>0</v>
      </c>
      <c r="C6" s="186"/>
      <c r="F6" s="88" t="s">
        <v>3</v>
      </c>
      <c r="G6" s="187">
        <f>+'Pay App'!H5</f>
        <v>0</v>
      </c>
      <c r="H6" s="187"/>
    </row>
    <row r="7" spans="1:9" x14ac:dyDescent="0.2">
      <c r="B7" s="183">
        <f>+'Pay App'!C6</f>
        <v>0</v>
      </c>
      <c r="C7" s="184"/>
      <c r="F7" s="88"/>
      <c r="G7" s="187">
        <f>+'Pay App'!H6</f>
        <v>0</v>
      </c>
      <c r="H7" s="187"/>
    </row>
    <row r="8" spans="1:9" x14ac:dyDescent="0.2">
      <c r="B8" s="183">
        <f>+'Pay App'!C7</f>
        <v>0</v>
      </c>
      <c r="C8" s="184"/>
      <c r="F8" s="88"/>
    </row>
    <row r="9" spans="1:9" x14ac:dyDescent="0.2">
      <c r="F9" s="88"/>
    </row>
    <row r="10" spans="1:9" ht="22.5" x14ac:dyDescent="0.3">
      <c r="F10" s="89" t="s">
        <v>83</v>
      </c>
      <c r="G10" s="95">
        <f>+'Pay App'!H7</f>
        <v>0</v>
      </c>
    </row>
    <row r="11" spans="1:9" x14ac:dyDescent="0.2">
      <c r="F11" s="88"/>
      <c r="G11" s="67"/>
      <c r="H11" s="1"/>
    </row>
    <row r="12" spans="1:9" ht="15.75" x14ac:dyDescent="0.25">
      <c r="B12" s="37" t="s">
        <v>96</v>
      </c>
      <c r="D12" s="87">
        <f>+'Pay App'!C8</f>
        <v>0</v>
      </c>
      <c r="F12" s="90" t="s">
        <v>91</v>
      </c>
      <c r="G12" s="91">
        <f ca="1">NOW()</f>
        <v>42114.704507407405</v>
      </c>
    </row>
    <row r="13" spans="1:9" ht="13.5" thickBot="1" x14ac:dyDescent="0.25"/>
    <row r="14" spans="1:9" ht="13.5" thickTop="1" x14ac:dyDescent="0.2">
      <c r="A14" s="5" t="s">
        <v>4</v>
      </c>
      <c r="B14" s="39" t="s">
        <v>6</v>
      </c>
      <c r="C14" s="39" t="s">
        <v>9</v>
      </c>
      <c r="D14" s="39" t="s">
        <v>12</v>
      </c>
      <c r="E14" s="6" t="s">
        <v>16</v>
      </c>
      <c r="F14" s="39" t="s">
        <v>18</v>
      </c>
      <c r="G14" s="69" t="s">
        <v>22</v>
      </c>
      <c r="H14" s="7" t="s">
        <v>25</v>
      </c>
      <c r="I14" s="129" t="s">
        <v>29</v>
      </c>
    </row>
    <row r="15" spans="1:9" x14ac:dyDescent="0.2">
      <c r="A15" s="8" t="s">
        <v>5</v>
      </c>
      <c r="B15" s="40" t="s">
        <v>7</v>
      </c>
      <c r="C15" s="40" t="s">
        <v>8</v>
      </c>
      <c r="D15" s="40" t="s">
        <v>97</v>
      </c>
      <c r="E15" s="70" t="s">
        <v>97</v>
      </c>
      <c r="F15" s="40" t="s">
        <v>19</v>
      </c>
      <c r="G15" s="70" t="s">
        <v>23</v>
      </c>
      <c r="H15" s="10" t="s">
        <v>26</v>
      </c>
      <c r="I15" s="130" t="s">
        <v>30</v>
      </c>
    </row>
    <row r="16" spans="1:9" x14ac:dyDescent="0.2">
      <c r="A16" s="8"/>
      <c r="B16" s="40"/>
      <c r="C16" s="40" t="s">
        <v>10</v>
      </c>
      <c r="D16" s="40" t="s">
        <v>14</v>
      </c>
      <c r="E16" s="9" t="s">
        <v>17</v>
      </c>
      <c r="F16" s="40" t="s">
        <v>20</v>
      </c>
      <c r="G16" s="70" t="s">
        <v>13</v>
      </c>
      <c r="H16" s="10" t="s">
        <v>27</v>
      </c>
      <c r="I16" s="130"/>
    </row>
    <row r="17" spans="1:9" ht="13.5" thickBot="1" x14ac:dyDescent="0.25">
      <c r="A17" s="11"/>
      <c r="B17" s="41"/>
      <c r="C17" s="41" t="s">
        <v>11</v>
      </c>
      <c r="D17" s="41" t="s">
        <v>15</v>
      </c>
      <c r="E17" s="12" t="s">
        <v>15</v>
      </c>
      <c r="F17" s="41" t="s">
        <v>21</v>
      </c>
      <c r="G17" s="139" t="s">
        <v>24</v>
      </c>
      <c r="H17" s="13" t="s">
        <v>28</v>
      </c>
      <c r="I17" s="131"/>
    </row>
    <row r="18" spans="1:9" ht="13.5" thickTop="1" x14ac:dyDescent="0.2">
      <c r="A18" s="132"/>
      <c r="B18" s="133"/>
      <c r="C18" s="134"/>
      <c r="D18" s="134"/>
      <c r="E18" s="135"/>
      <c r="F18" s="136"/>
      <c r="G18" s="137"/>
      <c r="H18" s="138"/>
      <c r="I18" s="20">
        <f>SUM(F18*0.1)</f>
        <v>0</v>
      </c>
    </row>
    <row r="19" spans="1:9" x14ac:dyDescent="0.2">
      <c r="A19" s="14">
        <v>1</v>
      </c>
      <c r="B19" s="50"/>
      <c r="C19" s="51"/>
      <c r="D19" s="52"/>
      <c r="E19" s="48">
        <f>+F19-D19</f>
        <v>0</v>
      </c>
      <c r="F19" s="51"/>
      <c r="G19" s="80" t="str">
        <f>IFERROR(F19/C19,"")</f>
        <v/>
      </c>
      <c r="H19" s="16">
        <f t="shared" ref="H19:H50" si="0">SUM(C19-F19)</f>
        <v>0</v>
      </c>
      <c r="I19" s="17">
        <f t="shared" ref="I19:I51" si="1">SUM(F19*0.1)</f>
        <v>0</v>
      </c>
    </row>
    <row r="20" spans="1:9" x14ac:dyDescent="0.2">
      <c r="A20" s="14">
        <f>+A19+1</f>
        <v>2</v>
      </c>
      <c r="B20" s="50"/>
      <c r="C20" s="51"/>
      <c r="D20" s="52"/>
      <c r="E20" s="48">
        <f t="shared" ref="E20:E32" si="2">+F20-D20</f>
        <v>0</v>
      </c>
      <c r="F20" s="51"/>
      <c r="G20" s="80" t="str">
        <f t="shared" ref="G20:G49" si="3">IFERROR(F20/C20,"")</f>
        <v/>
      </c>
      <c r="H20" s="16">
        <f t="shared" si="0"/>
        <v>0</v>
      </c>
      <c r="I20" s="17">
        <f t="shared" si="1"/>
        <v>0</v>
      </c>
    </row>
    <row r="21" spans="1:9" x14ac:dyDescent="0.2">
      <c r="A21" s="14">
        <f t="shared" ref="A21:A49" si="4">+A20+1</f>
        <v>3</v>
      </c>
      <c r="B21" s="50"/>
      <c r="C21" s="51"/>
      <c r="D21" s="52"/>
      <c r="E21" s="48">
        <f t="shared" si="2"/>
        <v>0</v>
      </c>
      <c r="F21" s="51"/>
      <c r="G21" s="80" t="str">
        <f t="shared" si="3"/>
        <v/>
      </c>
      <c r="H21" s="16">
        <f t="shared" si="0"/>
        <v>0</v>
      </c>
      <c r="I21" s="17">
        <f t="shared" si="1"/>
        <v>0</v>
      </c>
    </row>
    <row r="22" spans="1:9" x14ac:dyDescent="0.2">
      <c r="A22" s="14">
        <f t="shared" si="4"/>
        <v>4</v>
      </c>
      <c r="B22" s="50"/>
      <c r="C22" s="51"/>
      <c r="D22" s="52"/>
      <c r="E22" s="48">
        <f t="shared" si="2"/>
        <v>0</v>
      </c>
      <c r="F22" s="51"/>
      <c r="G22" s="80" t="str">
        <f t="shared" si="3"/>
        <v/>
      </c>
      <c r="H22" s="16">
        <f t="shared" si="0"/>
        <v>0</v>
      </c>
      <c r="I22" s="17">
        <f t="shared" si="1"/>
        <v>0</v>
      </c>
    </row>
    <row r="23" spans="1:9" x14ac:dyDescent="0.2">
      <c r="A23" s="14">
        <f t="shared" si="4"/>
        <v>5</v>
      </c>
      <c r="B23" s="50"/>
      <c r="C23" s="51"/>
      <c r="D23" s="52"/>
      <c r="E23" s="48">
        <f t="shared" si="2"/>
        <v>0</v>
      </c>
      <c r="F23" s="51"/>
      <c r="G23" s="80" t="str">
        <f t="shared" si="3"/>
        <v/>
      </c>
      <c r="H23" s="16">
        <f t="shared" si="0"/>
        <v>0</v>
      </c>
      <c r="I23" s="17">
        <f t="shared" si="1"/>
        <v>0</v>
      </c>
    </row>
    <row r="24" spans="1:9" x14ac:dyDescent="0.2">
      <c r="A24" s="14">
        <f t="shared" si="4"/>
        <v>6</v>
      </c>
      <c r="B24" s="50"/>
      <c r="C24" s="51"/>
      <c r="D24" s="52"/>
      <c r="E24" s="48">
        <f t="shared" si="2"/>
        <v>0</v>
      </c>
      <c r="F24" s="51"/>
      <c r="G24" s="80" t="str">
        <f t="shared" si="3"/>
        <v/>
      </c>
      <c r="H24" s="16">
        <f t="shared" si="0"/>
        <v>0</v>
      </c>
      <c r="I24" s="17">
        <f t="shared" si="1"/>
        <v>0</v>
      </c>
    </row>
    <row r="25" spans="1:9" x14ac:dyDescent="0.2">
      <c r="A25" s="14">
        <f t="shared" si="4"/>
        <v>7</v>
      </c>
      <c r="B25" s="50"/>
      <c r="C25" s="51"/>
      <c r="D25" s="52"/>
      <c r="E25" s="48">
        <f t="shared" si="2"/>
        <v>0</v>
      </c>
      <c r="F25" s="51"/>
      <c r="G25" s="80" t="str">
        <f t="shared" si="3"/>
        <v/>
      </c>
      <c r="H25" s="16">
        <f t="shared" si="0"/>
        <v>0</v>
      </c>
      <c r="I25" s="17">
        <f t="shared" si="1"/>
        <v>0</v>
      </c>
    </row>
    <row r="26" spans="1:9" x14ac:dyDescent="0.2">
      <c r="A26" s="14">
        <f t="shared" si="4"/>
        <v>8</v>
      </c>
      <c r="B26" s="50"/>
      <c r="C26" s="51"/>
      <c r="D26" s="52"/>
      <c r="E26" s="48">
        <f t="shared" si="2"/>
        <v>0</v>
      </c>
      <c r="F26" s="51"/>
      <c r="G26" s="80" t="str">
        <f t="shared" si="3"/>
        <v/>
      </c>
      <c r="H26" s="16">
        <f t="shared" si="0"/>
        <v>0</v>
      </c>
      <c r="I26" s="17">
        <f t="shared" si="1"/>
        <v>0</v>
      </c>
    </row>
    <row r="27" spans="1:9" x14ac:dyDescent="0.2">
      <c r="A27" s="14">
        <f t="shared" si="4"/>
        <v>9</v>
      </c>
      <c r="B27" s="50"/>
      <c r="C27" s="51"/>
      <c r="D27" s="52"/>
      <c r="E27" s="48">
        <f t="shared" si="2"/>
        <v>0</v>
      </c>
      <c r="F27" s="51"/>
      <c r="G27" s="80" t="str">
        <f t="shared" si="3"/>
        <v/>
      </c>
      <c r="H27" s="16">
        <f t="shared" si="0"/>
        <v>0</v>
      </c>
      <c r="I27" s="17">
        <f t="shared" si="1"/>
        <v>0</v>
      </c>
    </row>
    <row r="28" spans="1:9" x14ac:dyDescent="0.2">
      <c r="A28" s="14">
        <f t="shared" si="4"/>
        <v>10</v>
      </c>
      <c r="B28" s="50"/>
      <c r="C28" s="51"/>
      <c r="D28" s="52"/>
      <c r="E28" s="48">
        <f t="shared" si="2"/>
        <v>0</v>
      </c>
      <c r="F28" s="51"/>
      <c r="G28" s="80" t="str">
        <f t="shared" si="3"/>
        <v/>
      </c>
      <c r="H28" s="16">
        <f t="shared" si="0"/>
        <v>0</v>
      </c>
      <c r="I28" s="17">
        <f t="shared" si="1"/>
        <v>0</v>
      </c>
    </row>
    <row r="29" spans="1:9" x14ac:dyDescent="0.2">
      <c r="A29" s="14">
        <f t="shared" si="4"/>
        <v>11</v>
      </c>
      <c r="B29" s="50"/>
      <c r="C29" s="51"/>
      <c r="D29" s="52"/>
      <c r="E29" s="48">
        <f t="shared" si="2"/>
        <v>0</v>
      </c>
      <c r="F29" s="51"/>
      <c r="G29" s="80" t="str">
        <f t="shared" si="3"/>
        <v/>
      </c>
      <c r="H29" s="16">
        <f t="shared" si="0"/>
        <v>0</v>
      </c>
      <c r="I29" s="17">
        <f t="shared" si="1"/>
        <v>0</v>
      </c>
    </row>
    <row r="30" spans="1:9" x14ac:dyDescent="0.2">
      <c r="A30" s="14">
        <f t="shared" si="4"/>
        <v>12</v>
      </c>
      <c r="B30" s="50"/>
      <c r="C30" s="51"/>
      <c r="D30" s="52"/>
      <c r="E30" s="48">
        <f t="shared" si="2"/>
        <v>0</v>
      </c>
      <c r="F30" s="51"/>
      <c r="G30" s="80" t="str">
        <f t="shared" si="3"/>
        <v/>
      </c>
      <c r="H30" s="16">
        <f t="shared" si="0"/>
        <v>0</v>
      </c>
      <c r="I30" s="17">
        <f t="shared" si="1"/>
        <v>0</v>
      </c>
    </row>
    <row r="31" spans="1:9" x14ac:dyDescent="0.2">
      <c r="A31" s="14">
        <f t="shared" si="4"/>
        <v>13</v>
      </c>
      <c r="B31" s="50"/>
      <c r="C31" s="51"/>
      <c r="D31" s="52"/>
      <c r="E31" s="48">
        <f t="shared" si="2"/>
        <v>0</v>
      </c>
      <c r="F31" s="51"/>
      <c r="G31" s="80" t="str">
        <f t="shared" si="3"/>
        <v/>
      </c>
      <c r="H31" s="16">
        <f t="shared" si="0"/>
        <v>0</v>
      </c>
      <c r="I31" s="17">
        <f t="shared" si="1"/>
        <v>0</v>
      </c>
    </row>
    <row r="32" spans="1:9" x14ac:dyDescent="0.2">
      <c r="A32" s="14">
        <f t="shared" si="4"/>
        <v>14</v>
      </c>
      <c r="B32" s="50"/>
      <c r="C32" s="51"/>
      <c r="D32" s="52"/>
      <c r="E32" s="48">
        <f t="shared" si="2"/>
        <v>0</v>
      </c>
      <c r="F32" s="51"/>
      <c r="G32" s="80" t="str">
        <f t="shared" si="3"/>
        <v/>
      </c>
      <c r="H32" s="16">
        <f t="shared" si="0"/>
        <v>0</v>
      </c>
      <c r="I32" s="17">
        <f t="shared" si="1"/>
        <v>0</v>
      </c>
    </row>
    <row r="33" spans="1:9" x14ac:dyDescent="0.2">
      <c r="A33" s="14">
        <f t="shared" si="4"/>
        <v>15</v>
      </c>
      <c r="B33" s="50"/>
      <c r="C33" s="51"/>
      <c r="D33" s="52"/>
      <c r="E33" s="48">
        <f t="shared" ref="E33:E39" si="5">+F33-D33</f>
        <v>0</v>
      </c>
      <c r="F33" s="51"/>
      <c r="G33" s="80" t="str">
        <f t="shared" si="3"/>
        <v/>
      </c>
      <c r="H33" s="16">
        <f t="shared" ref="H33:H39" si="6">SUM(C33-F33)</f>
        <v>0</v>
      </c>
      <c r="I33" s="17">
        <f t="shared" ref="I33:I39" si="7">SUM(F33*0.1)</f>
        <v>0</v>
      </c>
    </row>
    <row r="34" spans="1:9" x14ac:dyDescent="0.2">
      <c r="A34" s="14">
        <f t="shared" si="4"/>
        <v>16</v>
      </c>
      <c r="B34" s="50"/>
      <c r="C34" s="51"/>
      <c r="D34" s="52"/>
      <c r="E34" s="48">
        <f t="shared" si="5"/>
        <v>0</v>
      </c>
      <c r="F34" s="51"/>
      <c r="G34" s="80" t="str">
        <f t="shared" si="3"/>
        <v/>
      </c>
      <c r="H34" s="16">
        <f t="shared" si="6"/>
        <v>0</v>
      </c>
      <c r="I34" s="17">
        <f t="shared" si="7"/>
        <v>0</v>
      </c>
    </row>
    <row r="35" spans="1:9" x14ac:dyDescent="0.2">
      <c r="A35" s="14">
        <f t="shared" si="4"/>
        <v>17</v>
      </c>
      <c r="B35" s="50"/>
      <c r="C35" s="51"/>
      <c r="D35" s="52"/>
      <c r="E35" s="48">
        <f t="shared" si="5"/>
        <v>0</v>
      </c>
      <c r="F35" s="51"/>
      <c r="G35" s="80" t="str">
        <f t="shared" si="3"/>
        <v/>
      </c>
      <c r="H35" s="16">
        <f t="shared" si="6"/>
        <v>0</v>
      </c>
      <c r="I35" s="17">
        <f t="shared" si="7"/>
        <v>0</v>
      </c>
    </row>
    <row r="36" spans="1:9" x14ac:dyDescent="0.2">
      <c r="A36" s="14">
        <f t="shared" si="4"/>
        <v>18</v>
      </c>
      <c r="B36" s="50"/>
      <c r="C36" s="51"/>
      <c r="D36" s="52"/>
      <c r="E36" s="48">
        <f t="shared" si="5"/>
        <v>0</v>
      </c>
      <c r="F36" s="51"/>
      <c r="G36" s="80" t="str">
        <f t="shared" si="3"/>
        <v/>
      </c>
      <c r="H36" s="16">
        <f t="shared" si="6"/>
        <v>0</v>
      </c>
      <c r="I36" s="17">
        <f t="shared" si="7"/>
        <v>0</v>
      </c>
    </row>
    <row r="37" spans="1:9" x14ac:dyDescent="0.2">
      <c r="A37" s="14">
        <f t="shared" si="4"/>
        <v>19</v>
      </c>
      <c r="B37" s="50"/>
      <c r="C37" s="51"/>
      <c r="D37" s="52"/>
      <c r="E37" s="48">
        <f t="shared" si="5"/>
        <v>0</v>
      </c>
      <c r="F37" s="51"/>
      <c r="G37" s="80" t="str">
        <f t="shared" si="3"/>
        <v/>
      </c>
      <c r="H37" s="16">
        <f t="shared" si="6"/>
        <v>0</v>
      </c>
      <c r="I37" s="17">
        <f t="shared" si="7"/>
        <v>0</v>
      </c>
    </row>
    <row r="38" spans="1:9" x14ac:dyDescent="0.2">
      <c r="A38" s="14">
        <f t="shared" si="4"/>
        <v>20</v>
      </c>
      <c r="B38" s="50"/>
      <c r="C38" s="51"/>
      <c r="D38" s="52"/>
      <c r="E38" s="48">
        <f t="shared" si="5"/>
        <v>0</v>
      </c>
      <c r="F38" s="51"/>
      <c r="G38" s="80" t="str">
        <f t="shared" si="3"/>
        <v/>
      </c>
      <c r="H38" s="16">
        <f t="shared" si="6"/>
        <v>0</v>
      </c>
      <c r="I38" s="17">
        <f t="shared" si="7"/>
        <v>0</v>
      </c>
    </row>
    <row r="39" spans="1:9" x14ac:dyDescent="0.2">
      <c r="A39" s="14">
        <f t="shared" si="4"/>
        <v>21</v>
      </c>
      <c r="B39" s="50"/>
      <c r="C39" s="51"/>
      <c r="D39" s="52"/>
      <c r="E39" s="48">
        <f t="shared" si="5"/>
        <v>0</v>
      </c>
      <c r="F39" s="51"/>
      <c r="G39" s="80" t="str">
        <f t="shared" si="3"/>
        <v/>
      </c>
      <c r="H39" s="16">
        <f t="shared" si="6"/>
        <v>0</v>
      </c>
      <c r="I39" s="17">
        <f t="shared" si="7"/>
        <v>0</v>
      </c>
    </row>
    <row r="40" spans="1:9" x14ac:dyDescent="0.2">
      <c r="A40" s="14">
        <f t="shared" si="4"/>
        <v>22</v>
      </c>
      <c r="B40" s="50"/>
      <c r="C40" s="51"/>
      <c r="D40" s="52"/>
      <c r="E40" s="48">
        <f t="shared" ref="E40:E49" si="8">+F40-D40</f>
        <v>0</v>
      </c>
      <c r="F40" s="51"/>
      <c r="G40" s="80" t="str">
        <f t="shared" si="3"/>
        <v/>
      </c>
      <c r="H40" s="16">
        <f t="shared" ref="H40:H49" si="9">SUM(C40-F40)</f>
        <v>0</v>
      </c>
      <c r="I40" s="17">
        <f t="shared" ref="I40:I49" si="10">SUM(F40*0.1)</f>
        <v>0</v>
      </c>
    </row>
    <row r="41" spans="1:9" x14ac:dyDescent="0.2">
      <c r="A41" s="14">
        <f t="shared" si="4"/>
        <v>23</v>
      </c>
      <c r="B41" s="50"/>
      <c r="C41" s="51"/>
      <c r="D41" s="52"/>
      <c r="E41" s="48">
        <f t="shared" si="8"/>
        <v>0</v>
      </c>
      <c r="F41" s="51"/>
      <c r="G41" s="80" t="str">
        <f t="shared" si="3"/>
        <v/>
      </c>
      <c r="H41" s="16">
        <f t="shared" si="9"/>
        <v>0</v>
      </c>
      <c r="I41" s="17">
        <f t="shared" si="10"/>
        <v>0</v>
      </c>
    </row>
    <row r="42" spans="1:9" x14ac:dyDescent="0.2">
      <c r="A42" s="14">
        <f t="shared" si="4"/>
        <v>24</v>
      </c>
      <c r="B42" s="50"/>
      <c r="C42" s="51"/>
      <c r="D42" s="52"/>
      <c r="E42" s="48">
        <f t="shared" si="8"/>
        <v>0</v>
      </c>
      <c r="F42" s="51"/>
      <c r="G42" s="80" t="str">
        <f t="shared" si="3"/>
        <v/>
      </c>
      <c r="H42" s="16">
        <f t="shared" si="9"/>
        <v>0</v>
      </c>
      <c r="I42" s="17">
        <f t="shared" si="10"/>
        <v>0</v>
      </c>
    </row>
    <row r="43" spans="1:9" x14ac:dyDescent="0.2">
      <c r="A43" s="14">
        <f t="shared" si="4"/>
        <v>25</v>
      </c>
      <c r="B43" s="50"/>
      <c r="C43" s="51"/>
      <c r="D43" s="52"/>
      <c r="E43" s="48">
        <f t="shared" si="8"/>
        <v>0</v>
      </c>
      <c r="F43" s="51"/>
      <c r="G43" s="80" t="str">
        <f t="shared" si="3"/>
        <v/>
      </c>
      <c r="H43" s="16">
        <f t="shared" si="9"/>
        <v>0</v>
      </c>
      <c r="I43" s="17">
        <f t="shared" si="10"/>
        <v>0</v>
      </c>
    </row>
    <row r="44" spans="1:9" x14ac:dyDescent="0.2">
      <c r="A44" s="14">
        <f t="shared" si="4"/>
        <v>26</v>
      </c>
      <c r="B44" s="50"/>
      <c r="C44" s="51"/>
      <c r="D44" s="52"/>
      <c r="E44" s="48">
        <f t="shared" si="8"/>
        <v>0</v>
      </c>
      <c r="F44" s="51"/>
      <c r="G44" s="80" t="str">
        <f t="shared" si="3"/>
        <v/>
      </c>
      <c r="H44" s="16">
        <f t="shared" si="9"/>
        <v>0</v>
      </c>
      <c r="I44" s="17">
        <f t="shared" si="10"/>
        <v>0</v>
      </c>
    </row>
    <row r="45" spans="1:9" x14ac:dyDescent="0.2">
      <c r="A45" s="14">
        <f t="shared" si="4"/>
        <v>27</v>
      </c>
      <c r="B45" s="50"/>
      <c r="C45" s="51"/>
      <c r="D45" s="52"/>
      <c r="E45" s="48">
        <f t="shared" si="8"/>
        <v>0</v>
      </c>
      <c r="F45" s="51"/>
      <c r="G45" s="80" t="str">
        <f t="shared" si="3"/>
        <v/>
      </c>
      <c r="H45" s="16">
        <f t="shared" si="9"/>
        <v>0</v>
      </c>
      <c r="I45" s="17">
        <f t="shared" si="10"/>
        <v>0</v>
      </c>
    </row>
    <row r="46" spans="1:9" x14ac:dyDescent="0.2">
      <c r="A46" s="14">
        <f t="shared" si="4"/>
        <v>28</v>
      </c>
      <c r="B46" s="50"/>
      <c r="C46" s="51"/>
      <c r="D46" s="52"/>
      <c r="E46" s="48">
        <f t="shared" si="8"/>
        <v>0</v>
      </c>
      <c r="F46" s="51"/>
      <c r="G46" s="80" t="str">
        <f t="shared" si="3"/>
        <v/>
      </c>
      <c r="H46" s="16">
        <f t="shared" si="9"/>
        <v>0</v>
      </c>
      <c r="I46" s="17">
        <f t="shared" si="10"/>
        <v>0</v>
      </c>
    </row>
    <row r="47" spans="1:9" x14ac:dyDescent="0.2">
      <c r="A47" s="14">
        <f t="shared" si="4"/>
        <v>29</v>
      </c>
      <c r="B47" s="50"/>
      <c r="C47" s="51"/>
      <c r="D47" s="52"/>
      <c r="E47" s="48">
        <f t="shared" si="8"/>
        <v>0</v>
      </c>
      <c r="F47" s="51"/>
      <c r="G47" s="80" t="str">
        <f t="shared" si="3"/>
        <v/>
      </c>
      <c r="H47" s="16">
        <f t="shared" si="9"/>
        <v>0</v>
      </c>
      <c r="I47" s="17">
        <f t="shared" si="10"/>
        <v>0</v>
      </c>
    </row>
    <row r="48" spans="1:9" x14ac:dyDescent="0.2">
      <c r="A48" s="14">
        <f t="shared" si="4"/>
        <v>30</v>
      </c>
      <c r="B48" s="50"/>
      <c r="C48" s="51"/>
      <c r="D48" s="52"/>
      <c r="E48" s="48">
        <f t="shared" si="8"/>
        <v>0</v>
      </c>
      <c r="F48" s="51"/>
      <c r="G48" s="80" t="str">
        <f t="shared" si="3"/>
        <v/>
      </c>
      <c r="H48" s="16">
        <f t="shared" si="9"/>
        <v>0</v>
      </c>
      <c r="I48" s="17">
        <f t="shared" si="10"/>
        <v>0</v>
      </c>
    </row>
    <row r="49" spans="1:9" x14ac:dyDescent="0.2">
      <c r="A49" s="14">
        <f t="shared" si="4"/>
        <v>31</v>
      </c>
      <c r="B49" s="50"/>
      <c r="C49" s="51"/>
      <c r="D49" s="52"/>
      <c r="E49" s="48">
        <f t="shared" si="8"/>
        <v>0</v>
      </c>
      <c r="F49" s="51"/>
      <c r="G49" s="80" t="str">
        <f t="shared" si="3"/>
        <v/>
      </c>
      <c r="H49" s="16">
        <f t="shared" si="9"/>
        <v>0</v>
      </c>
      <c r="I49" s="17">
        <f t="shared" si="10"/>
        <v>0</v>
      </c>
    </row>
    <row r="50" spans="1:9" x14ac:dyDescent="0.2">
      <c r="A50" s="14"/>
      <c r="B50" s="15"/>
      <c r="C50" s="47"/>
      <c r="D50" s="42"/>
      <c r="E50" s="48"/>
      <c r="F50" s="47"/>
      <c r="G50" s="83"/>
      <c r="H50" s="16">
        <f t="shared" si="0"/>
        <v>0</v>
      </c>
      <c r="I50" s="17">
        <f t="shared" si="1"/>
        <v>0</v>
      </c>
    </row>
    <row r="51" spans="1:9" ht="23.45" customHeight="1" x14ac:dyDescent="0.2">
      <c r="A51" s="14"/>
      <c r="B51" s="54" t="s">
        <v>75</v>
      </c>
      <c r="C51" s="55">
        <f>SUM(C18:C50)</f>
        <v>0</v>
      </c>
      <c r="D51" s="56">
        <f>SUM(D18:D50)</f>
        <v>0</v>
      </c>
      <c r="E51" s="55">
        <f>SUM(E18:E50)</f>
        <v>0</v>
      </c>
      <c r="F51" s="55">
        <f>SUM(D51+E51)</f>
        <v>0</v>
      </c>
      <c r="G51" s="57" t="e">
        <f>SUM(F51/C51)</f>
        <v>#DIV/0!</v>
      </c>
      <c r="H51" s="56">
        <f>SUM(H18:H50)</f>
        <v>0</v>
      </c>
      <c r="I51" s="58">
        <f t="shared" si="1"/>
        <v>0</v>
      </c>
    </row>
    <row r="52" spans="1:9" ht="13.5" thickBot="1" x14ac:dyDescent="0.25">
      <c r="A52" s="2"/>
      <c r="B52" s="3"/>
      <c r="C52" s="3"/>
      <c r="D52" s="3"/>
      <c r="E52" s="3"/>
      <c r="F52" s="3"/>
      <c r="G52" s="3"/>
      <c r="H52" s="3"/>
      <c r="I52" s="4"/>
    </row>
    <row r="53" spans="1:9" ht="13.5" thickTop="1" x14ac:dyDescent="0.2"/>
    <row r="54" spans="1:9" x14ac:dyDescent="0.2">
      <c r="C54" s="49"/>
    </row>
    <row r="55" spans="1:9" ht="18.75" x14ac:dyDescent="0.3">
      <c r="B55" s="38" t="s">
        <v>74</v>
      </c>
    </row>
    <row r="56" spans="1:9" ht="13.5" thickBot="1" x14ac:dyDescent="0.25"/>
    <row r="57" spans="1:9" ht="13.5" thickTop="1" x14ac:dyDescent="0.2">
      <c r="A57" s="5" t="s">
        <v>4</v>
      </c>
      <c r="B57" s="39" t="s">
        <v>6</v>
      </c>
      <c r="C57" s="39" t="s">
        <v>9</v>
      </c>
      <c r="D57" s="6" t="s">
        <v>12</v>
      </c>
      <c r="E57" s="6" t="s">
        <v>16</v>
      </c>
      <c r="F57" s="75" t="s">
        <v>18</v>
      </c>
      <c r="G57" s="71" t="s">
        <v>22</v>
      </c>
      <c r="H57" s="6" t="s">
        <v>25</v>
      </c>
      <c r="I57" s="7" t="s">
        <v>29</v>
      </c>
    </row>
    <row r="58" spans="1:9" x14ac:dyDescent="0.2">
      <c r="A58" s="8" t="s">
        <v>5</v>
      </c>
      <c r="B58" s="40" t="s">
        <v>7</v>
      </c>
      <c r="C58" s="40" t="s">
        <v>8</v>
      </c>
      <c r="D58" s="9" t="s">
        <v>13</v>
      </c>
      <c r="E58" s="9" t="s">
        <v>13</v>
      </c>
      <c r="F58" s="76" t="s">
        <v>19</v>
      </c>
      <c r="G58" s="72" t="s">
        <v>23</v>
      </c>
      <c r="H58" s="9" t="s">
        <v>26</v>
      </c>
      <c r="I58" s="10" t="s">
        <v>30</v>
      </c>
    </row>
    <row r="59" spans="1:9" x14ac:dyDescent="0.2">
      <c r="A59" s="8"/>
      <c r="B59" s="40"/>
      <c r="C59" s="40" t="s">
        <v>10</v>
      </c>
      <c r="D59" s="9" t="s">
        <v>14</v>
      </c>
      <c r="E59" s="9" t="s">
        <v>17</v>
      </c>
      <c r="F59" s="76" t="s">
        <v>20</v>
      </c>
      <c r="G59" s="72" t="s">
        <v>13</v>
      </c>
      <c r="H59" s="9" t="s">
        <v>27</v>
      </c>
      <c r="I59" s="10"/>
    </row>
    <row r="60" spans="1:9" ht="13.5" thickBot="1" x14ac:dyDescent="0.25">
      <c r="A60" s="11"/>
      <c r="B60" s="41"/>
      <c r="C60" s="41" t="s">
        <v>11</v>
      </c>
      <c r="D60" s="12" t="s">
        <v>15</v>
      </c>
      <c r="E60" s="12" t="s">
        <v>15</v>
      </c>
      <c r="F60" s="77" t="s">
        <v>21</v>
      </c>
      <c r="G60" s="73" t="s">
        <v>24</v>
      </c>
      <c r="H60" s="12" t="s">
        <v>28</v>
      </c>
      <c r="I60" s="13"/>
    </row>
    <row r="61" spans="1:9" ht="13.5" thickTop="1" x14ac:dyDescent="0.2">
      <c r="B61" s="44"/>
      <c r="C61" s="44"/>
      <c r="F61" s="78"/>
      <c r="G61" s="74"/>
    </row>
    <row r="62" spans="1:9" x14ac:dyDescent="0.2">
      <c r="B62" s="44"/>
      <c r="C62" s="44"/>
      <c r="F62" s="78"/>
      <c r="G62" s="74"/>
    </row>
    <row r="63" spans="1:9" x14ac:dyDescent="0.2">
      <c r="A63" s="14">
        <v>1</v>
      </c>
      <c r="B63" s="50"/>
      <c r="C63" s="52"/>
      <c r="D63" s="53"/>
      <c r="E63" s="48">
        <f>+F63-D63</f>
        <v>0</v>
      </c>
      <c r="F63" s="51"/>
      <c r="G63" s="80" t="str">
        <f t="shared" ref="G63:G69" si="11">IFERROR(F63/C63,"")</f>
        <v/>
      </c>
      <c r="H63" s="16">
        <f>SUM(C63-F63)</f>
        <v>0</v>
      </c>
      <c r="I63" s="17">
        <f>SUM(F63*0.1)</f>
        <v>0</v>
      </c>
    </row>
    <row r="64" spans="1:9" x14ac:dyDescent="0.2">
      <c r="A64" s="14">
        <f t="shared" ref="A64:A69" si="12">+A63+1</f>
        <v>2</v>
      </c>
      <c r="B64" s="50"/>
      <c r="C64" s="52"/>
      <c r="D64" s="52"/>
      <c r="E64" s="48">
        <f t="shared" ref="E64:E69" si="13">+F64-D64</f>
        <v>0</v>
      </c>
      <c r="F64" s="51"/>
      <c r="G64" s="80" t="str">
        <f t="shared" si="11"/>
        <v/>
      </c>
      <c r="H64" s="16">
        <f t="shared" ref="H64:H69" si="14">SUM(C64-F64)</f>
        <v>0</v>
      </c>
      <c r="I64" s="17">
        <f t="shared" ref="I64:I69" si="15">SUM(F64*0.1)</f>
        <v>0</v>
      </c>
    </row>
    <row r="65" spans="1:9" x14ac:dyDescent="0.2">
      <c r="A65" s="14">
        <f t="shared" si="12"/>
        <v>3</v>
      </c>
      <c r="B65" s="50"/>
      <c r="C65" s="52"/>
      <c r="D65" s="52"/>
      <c r="E65" s="48">
        <f t="shared" si="13"/>
        <v>0</v>
      </c>
      <c r="F65" s="51"/>
      <c r="G65" s="80" t="str">
        <f t="shared" si="11"/>
        <v/>
      </c>
      <c r="H65" s="16">
        <f t="shared" si="14"/>
        <v>0</v>
      </c>
      <c r="I65" s="17">
        <f t="shared" si="15"/>
        <v>0</v>
      </c>
    </row>
    <row r="66" spans="1:9" x14ac:dyDescent="0.2">
      <c r="A66" s="14">
        <f t="shared" si="12"/>
        <v>4</v>
      </c>
      <c r="B66" s="50"/>
      <c r="C66" s="52"/>
      <c r="D66" s="52"/>
      <c r="E66" s="48">
        <f t="shared" si="13"/>
        <v>0</v>
      </c>
      <c r="F66" s="51"/>
      <c r="G66" s="80" t="str">
        <f t="shared" si="11"/>
        <v/>
      </c>
      <c r="H66" s="16">
        <f t="shared" si="14"/>
        <v>0</v>
      </c>
      <c r="I66" s="17">
        <f t="shared" si="15"/>
        <v>0</v>
      </c>
    </row>
    <row r="67" spans="1:9" x14ac:dyDescent="0.2">
      <c r="A67" s="14">
        <f t="shared" si="12"/>
        <v>5</v>
      </c>
      <c r="B67" s="50"/>
      <c r="C67" s="52"/>
      <c r="D67" s="52"/>
      <c r="E67" s="48">
        <f t="shared" si="13"/>
        <v>0</v>
      </c>
      <c r="F67" s="51"/>
      <c r="G67" s="80" t="str">
        <f t="shared" si="11"/>
        <v/>
      </c>
      <c r="H67" s="16">
        <f t="shared" si="14"/>
        <v>0</v>
      </c>
      <c r="I67" s="17">
        <f t="shared" si="15"/>
        <v>0</v>
      </c>
    </row>
    <row r="68" spans="1:9" x14ac:dyDescent="0.2">
      <c r="A68" s="14">
        <f t="shared" si="12"/>
        <v>6</v>
      </c>
      <c r="B68" s="50"/>
      <c r="C68" s="52"/>
      <c r="D68" s="53"/>
      <c r="E68" s="48">
        <f t="shared" si="13"/>
        <v>0</v>
      </c>
      <c r="F68" s="51"/>
      <c r="G68" s="80" t="str">
        <f t="shared" si="11"/>
        <v/>
      </c>
      <c r="H68" s="16">
        <f t="shared" si="14"/>
        <v>0</v>
      </c>
      <c r="I68" s="17">
        <f t="shared" si="15"/>
        <v>0</v>
      </c>
    </row>
    <row r="69" spans="1:9" x14ac:dyDescent="0.2">
      <c r="A69" s="14">
        <f t="shared" si="12"/>
        <v>7</v>
      </c>
      <c r="B69" s="43"/>
      <c r="C69" s="42"/>
      <c r="D69" s="16"/>
      <c r="E69" s="48">
        <f t="shared" si="13"/>
        <v>0</v>
      </c>
      <c r="F69" s="51"/>
      <c r="G69" s="80" t="str">
        <f t="shared" si="11"/>
        <v/>
      </c>
      <c r="H69" s="16">
        <f t="shared" si="14"/>
        <v>0</v>
      </c>
      <c r="I69" s="17">
        <f t="shared" si="15"/>
        <v>0</v>
      </c>
    </row>
    <row r="70" spans="1:9" x14ac:dyDescent="0.2">
      <c r="F70" s="78"/>
      <c r="G70" s="81"/>
    </row>
    <row r="71" spans="1:9" x14ac:dyDescent="0.2">
      <c r="A71" s="14"/>
      <c r="B71" s="18" t="s">
        <v>76</v>
      </c>
      <c r="C71" s="19">
        <f>SUM(C63:C70)</f>
        <v>0</v>
      </c>
      <c r="D71" s="18"/>
      <c r="E71" s="19">
        <f>SUM(E63:E70)</f>
        <v>0</v>
      </c>
      <c r="F71" s="79">
        <f>SUM(F63:F70)</f>
        <v>0</v>
      </c>
      <c r="G71" s="82" t="e">
        <f>+F71/C71</f>
        <v>#DIV/0!</v>
      </c>
      <c r="H71" s="19">
        <f>SUM(H63:H70)</f>
        <v>0</v>
      </c>
      <c r="I71" s="19">
        <f>SUM(I63:I70)</f>
        <v>0</v>
      </c>
    </row>
    <row r="72" spans="1:9" ht="13.5" thickBot="1" x14ac:dyDescent="0.25"/>
    <row r="73" spans="1:9" ht="22.9" customHeight="1" thickBot="1" x14ac:dyDescent="0.25">
      <c r="B73" s="59" t="s">
        <v>77</v>
      </c>
      <c r="C73" s="60">
        <f>+C51+C71</f>
        <v>0</v>
      </c>
      <c r="D73" s="60">
        <f t="shared" ref="D73:I73" si="16">+D51+D71</f>
        <v>0</v>
      </c>
      <c r="E73" s="60">
        <f t="shared" si="16"/>
        <v>0</v>
      </c>
      <c r="F73" s="60">
        <f t="shared" si="16"/>
        <v>0</v>
      </c>
      <c r="G73" s="61" t="e">
        <f>+F73/C73</f>
        <v>#DIV/0!</v>
      </c>
      <c r="H73" s="62">
        <f t="shared" si="16"/>
        <v>0</v>
      </c>
      <c r="I73" s="62">
        <f t="shared" si="16"/>
        <v>0</v>
      </c>
    </row>
  </sheetData>
  <sheetProtection algorithmName="SHA-512" hashValue="3n7A+yttzQu7JRkzdS8H7OggDjoqtbjngj7CL7eSBJCxCwqE66t6zDC6tyFjmUwbz0idcPUbWSGckuknyHWzgA==" saltValue="A0XBgKUYoc5a+LU8LCIvSA==" spinCount="100000" sheet="1" objects="1" scenarios="1"/>
  <mergeCells count="6">
    <mergeCell ref="B8:C8"/>
    <mergeCell ref="D4:E4"/>
    <mergeCell ref="B6:C6"/>
    <mergeCell ref="G6:H6"/>
    <mergeCell ref="G7:H7"/>
    <mergeCell ref="B7:C7"/>
  </mergeCells>
  <phoneticPr fontId="0" type="noConversion"/>
  <pageMargins left="0.75" right="0.75" top="0.5" bottom="0" header="0.5" footer="0.5"/>
  <pageSetup scale="62" orientation="portrait" verticalDpi="0" r:id="rId1"/>
  <headerFooter alignWithMargins="0"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 App</vt:lpstr>
      <vt:lpstr>SOV</vt:lpstr>
      <vt:lpstr>'Pay App'!Print_Area</vt:lpstr>
      <vt:lpstr>SOV!Print_Area</vt:lpstr>
      <vt:lpstr>SOV!Print_Titles</vt:lpstr>
    </vt:vector>
  </TitlesOfParts>
  <Company>Cook Brothers,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Hallee Callaghan</dc:creator>
  <cp:lastModifiedBy>Admin Asst</cp:lastModifiedBy>
  <cp:lastPrinted>2015-04-20T20:53:58Z</cp:lastPrinted>
  <dcterms:created xsi:type="dcterms:W3CDTF">2001-09-25T19:26:18Z</dcterms:created>
  <dcterms:modified xsi:type="dcterms:W3CDTF">2015-04-20T20:54:50Z</dcterms:modified>
</cp:coreProperties>
</file>